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ADF" lockStructure="1"/>
  <bookViews>
    <workbookView xWindow="4392" yWindow="12" windowWidth="13320" windowHeight="9552"/>
  </bookViews>
  <sheets>
    <sheet name="Web 1.3" sheetId="1" r:id="rId1"/>
    <sheet name="Sheet3" sheetId="2" state="hidden" r:id="rId2"/>
  </sheets>
  <definedNames>
    <definedName name="Buy_backs">Sheet3!$L$3:$N$34</definedName>
    <definedName name="Dimensions">Sheet3!$G$3:$I$19</definedName>
    <definedName name="Members">Sheet3!$C$3:$E$197</definedName>
    <definedName name="NHSmember">Sheet3!$A$11:$A$13</definedName>
    <definedName name="Nonmembers">Sheet3!$P$3:$R$183</definedName>
    <definedName name="Payment">Sheet3!$A$17:$A$19</definedName>
    <definedName name="_xlnm.Print_Area" localSheetId="0">'Web 1.3'!$A$1:$N$115</definedName>
    <definedName name="Title">Sheet3!$A$3:$A$8</definedName>
    <definedName name="Z_674D6F3B_B47A_424D_A030_2C6C33F15379_.wvu.PrintArea" localSheetId="0" hidden="1">'Web 1.3'!$A$1:$N$115</definedName>
  </definedNames>
  <calcPr calcId="145621"/>
  <customWorkbookViews>
    <customWorkbookView name="Web 1.1" guid="{674D6F3B-B47A-424D-A030-2C6C33F15379}" includeHiddenRowCol="0" xWindow="560" yWindow="44" windowWidth="1088" windowHeight="745" activeSheetId="1"/>
  </customWorkbookViews>
</workbook>
</file>

<file path=xl/calcChain.xml><?xml version="1.0" encoding="utf-8"?>
<calcChain xmlns="http://schemas.openxmlformats.org/spreadsheetml/2006/main">
  <c r="M99" i="1" l="1"/>
  <c r="M98" i="1"/>
  <c r="E78" i="1" l="1"/>
  <c r="E77" i="1"/>
  <c r="E76" i="1"/>
  <c r="E75" i="1"/>
  <c r="E74" i="1"/>
  <c r="E73" i="1"/>
  <c r="E103" i="1" l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2" i="1"/>
  <c r="E71" i="1"/>
  <c r="E70" i="1"/>
  <c r="E69" i="1"/>
  <c r="L99" i="1" l="1"/>
  <c r="C99" i="1"/>
  <c r="L98" i="1"/>
  <c r="C98" i="1"/>
  <c r="M103" i="1" l="1"/>
  <c r="M102" i="1"/>
  <c r="M101" i="1"/>
  <c r="M100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 l="1"/>
  <c r="M104" i="1" s="1"/>
  <c r="L37" i="1" s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100" i="1"/>
  <c r="L101" i="1"/>
  <c r="L102" i="1"/>
  <c r="L103" i="1"/>
  <c r="L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100" i="1"/>
  <c r="C101" i="1"/>
  <c r="C102" i="1"/>
  <c r="C103" i="1"/>
  <c r="C69" i="1"/>
  <c r="L104" i="1" l="1"/>
  <c r="L39" i="1" s="1"/>
  <c r="L48" i="1" s="1"/>
</calcChain>
</file>

<file path=xl/sharedStrings.xml><?xml version="1.0" encoding="utf-8"?>
<sst xmlns="http://schemas.openxmlformats.org/spreadsheetml/2006/main" count="589" uniqueCount="297">
  <si>
    <t>Title</t>
  </si>
  <si>
    <t>County</t>
  </si>
  <si>
    <t>These details will be kept on a computer &amp; not passed to a third party. By giving your email or contact no. you agree to us sending you Show news</t>
  </si>
  <si>
    <t>For the pupose of calculating the points towards the cups and Smallholder County Challenge Sheild</t>
  </si>
  <si>
    <t>I am a member of</t>
  </si>
  <si>
    <t>(Only one county and one Branch to be specified)</t>
  </si>
  <si>
    <t>For Junior Classes 140 to 147</t>
  </si>
  <si>
    <t>years</t>
  </si>
  <si>
    <t>School / Youth Group:</t>
  </si>
  <si>
    <t>Total Entry Fees (from next page)</t>
  </si>
  <si>
    <t>Single Late Entry Fee (See Rule 1)</t>
  </si>
  <si>
    <t>Buy back your Gift Class entries (see Rule 20)</t>
  </si>
  <si>
    <t>Draw Tickets bought, counterfoils enclosed</t>
  </si>
  <si>
    <t>Subscription Life Member @£300 or Over 65yrs £180</t>
  </si>
  <si>
    <t>Subscription - Life Member's Partner @ £100 or Over 65yrs £65</t>
  </si>
  <si>
    <t>Subscription - Additional Family Members @ £10 each (Same address)</t>
  </si>
  <si>
    <t>Donation - General Fund</t>
  </si>
  <si>
    <t>Donation - Hamlin Prize</t>
  </si>
  <si>
    <t>Donation - Lecture Convention</t>
  </si>
  <si>
    <t>Total Remittance</t>
  </si>
  <si>
    <t>Membership &amp; Entry Fees</t>
  </si>
  <si>
    <t>I am a UK Taxpayer</t>
  </si>
  <si>
    <t>Making Payment</t>
  </si>
  <si>
    <t>Use as Reference: 'your last name/ENTRY' when paying by BACs</t>
  </si>
  <si>
    <t>Cheque Payment:</t>
  </si>
  <si>
    <t>Class No.</t>
  </si>
  <si>
    <t>Buy Back</t>
  </si>
  <si>
    <t>Dimensions                   (in millimeters)</t>
  </si>
  <si>
    <t xml:space="preserve">Width </t>
  </si>
  <si>
    <t>x</t>
  </si>
  <si>
    <t>Depth</t>
  </si>
  <si>
    <t>Description of Exhibit</t>
  </si>
  <si>
    <t>Official Use only</t>
  </si>
  <si>
    <t>Buy Back Fee</t>
  </si>
  <si>
    <t>Class Entry Fee</t>
  </si>
  <si>
    <t>Your Personal Details</t>
  </si>
  <si>
    <t>Entry Form and Membership/Renewal Application</t>
  </si>
  <si>
    <t xml:space="preserve">Any queries in relation to your entries should be made to the Entries' Secretary, </t>
  </si>
  <si>
    <t xml:space="preserve">Jill Tinsey </t>
  </si>
  <si>
    <t xml:space="preserve"> entries@honeyshow.co.uk</t>
  </si>
  <si>
    <t>Are you a member of The National Honey Show</t>
  </si>
  <si>
    <t>Using Gift Aid for your donations means The National Honey Show can claim back 25p from HMRC for every £1 that you give.</t>
  </si>
  <si>
    <t>Signature:</t>
  </si>
  <si>
    <t>Date:</t>
  </si>
  <si>
    <t xml:space="preserve">     Make cheques payable to:</t>
  </si>
  <si>
    <t>The National Honey Show</t>
  </si>
  <si>
    <t>Name:</t>
  </si>
  <si>
    <t>I have read and agree to abide by the Rules and Regulations of the Show and accept any decision of the Show Committee is final.</t>
  </si>
  <si>
    <t>Read, complete and sign the declaration below</t>
  </si>
  <si>
    <t>PLEASE</t>
  </si>
  <si>
    <t>s</t>
  </si>
  <si>
    <t>Read the rules and regulations carefully</t>
  </si>
  <si>
    <t>Complete one entry form per exhibitor</t>
  </si>
  <si>
    <t>Make sure all exhibits are correctly labelled before delivery to the show.</t>
  </si>
  <si>
    <t>Don't leave your entry to the last minute</t>
  </si>
  <si>
    <t>Make sure the correct remittance is paid.</t>
  </si>
  <si>
    <t>Ensure you are a paid up member of the NHS if entering Classes 151 to 168.</t>
  </si>
  <si>
    <t>Total Entry Fees carried overleaf</t>
  </si>
  <si>
    <t xml:space="preserve">CAF Bank,               Sort code:   40-52-40,                  A/C 00008064    </t>
  </si>
  <si>
    <r>
      <rPr>
        <b/>
        <sz val="12"/>
        <color theme="1"/>
        <rFont val="Times New Roman"/>
        <family val="1"/>
      </rPr>
      <t>DECLARATION</t>
    </r>
    <r>
      <rPr>
        <sz val="12"/>
        <color theme="1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 xml:space="preserve"> </t>
    </r>
    <r>
      <rPr>
        <i/>
        <sz val="11"/>
        <color theme="1"/>
        <rFont val="Times New Roman"/>
        <family val="1"/>
      </rPr>
      <t>(This must be completed in full for entries to be valid: Rule 22)</t>
    </r>
  </si>
  <si>
    <t>Member</t>
  </si>
  <si>
    <t>Dimensions</t>
  </si>
  <si>
    <t>Buy_backs</t>
  </si>
  <si>
    <t>Nonmembers</t>
  </si>
  <si>
    <t>Entry Fee</t>
  </si>
  <si>
    <t>Mr</t>
  </si>
  <si>
    <t>Twenty four jars of Honey</t>
  </si>
  <si>
    <t>Counter Display of extracted Honey,</t>
  </si>
  <si>
    <t>Dimensions required</t>
  </si>
  <si>
    <t>Two jars clear Honey (Gift)</t>
  </si>
  <si>
    <t>Mrs</t>
  </si>
  <si>
    <t>A 'For Sale' Display of Honey &amp; Beeswax Products</t>
  </si>
  <si>
    <t>Three jars of Honey (Gift)</t>
  </si>
  <si>
    <t>Miss</t>
  </si>
  <si>
    <t>Two moulded Beeswax Models</t>
  </si>
  <si>
    <t>Two containers of Clear Honey (Gift)</t>
  </si>
  <si>
    <t>Ms</t>
  </si>
  <si>
    <t>Twelve jars Honey</t>
  </si>
  <si>
    <t>One Beeswax Model, not moulded</t>
  </si>
  <si>
    <t>Three Beeswax Candles (Gift) up to 35mm dia.</t>
  </si>
  <si>
    <t>Dr</t>
  </si>
  <si>
    <t>Two jars of Liquid Honey</t>
  </si>
  <si>
    <t>An attractive Model incorporating Honey for Sale</t>
  </si>
  <si>
    <t>One Container Clear Honey Charitable Organisation</t>
  </si>
  <si>
    <t>Other</t>
  </si>
  <si>
    <t>Two jars of Set Honey</t>
  </si>
  <si>
    <t>Any interesting or instructive Exhibit</t>
  </si>
  <si>
    <t>Two Jars of Light Honey (gift)</t>
  </si>
  <si>
    <t>Decorative or Artistic Exhibit except Needlecraft</t>
  </si>
  <si>
    <t>Two Jars of Medium Honey (gift)</t>
  </si>
  <si>
    <t>NHSmember</t>
  </si>
  <si>
    <t>Commissioned Decorative or Artistic Exhibit</t>
  </si>
  <si>
    <t>Two Jars of Dark Honey (gift)</t>
  </si>
  <si>
    <t>Decorative or Artistic Exhibit of Needlecraft</t>
  </si>
  <si>
    <t>Two Jars of Ling Heather (gift)</t>
  </si>
  <si>
    <t>Yes</t>
  </si>
  <si>
    <t>Nine Jars and One shallow Frame of Honey</t>
  </si>
  <si>
    <t>A Practical Invention related to bees or beekeeping</t>
  </si>
  <si>
    <t>Two Jars of Naturally Crystallised Honey (gift)</t>
  </si>
  <si>
    <t>No</t>
  </si>
  <si>
    <t>Display of Honey with Beeswax &amp;/or Mead</t>
  </si>
  <si>
    <t>Artistic, Decorative, Interesting Exhibit Under 8yrs</t>
  </si>
  <si>
    <t>Two Jars of Soft Set Honey (gift)</t>
  </si>
  <si>
    <t>Artistic, Decorative, Interesting Exhibit Under 16yrs</t>
  </si>
  <si>
    <t>One Honey Section (gift)</t>
  </si>
  <si>
    <t>An exhibition of Beecraft by Senior Schools</t>
  </si>
  <si>
    <t>Container of Cut Comb, labelled as for sale (gift)</t>
  </si>
  <si>
    <t>Two Jars of Light Honey</t>
  </si>
  <si>
    <t xml:space="preserve">An exhibition of Beecraft by Junior Schools </t>
  </si>
  <si>
    <t>Six 227g Jars Dark or Ling Heather Honey (gift)</t>
  </si>
  <si>
    <t>Two Jars of Medium Honey</t>
  </si>
  <si>
    <t>Six 28g Beeswax Blocks (gift)</t>
  </si>
  <si>
    <t>Two Jars of Dark Honey</t>
  </si>
  <si>
    <t>Three Ornamental moulded Beeswax Candles (gift)</t>
  </si>
  <si>
    <t>Two Jars of Chunk Honey</t>
  </si>
  <si>
    <t>Decorated Honey Sponge (gift)</t>
  </si>
  <si>
    <t>Two Jars of Ling Heather Honey</t>
  </si>
  <si>
    <t>Honey Date Cake (gift)</t>
  </si>
  <si>
    <t>Two Jars of Soft Set Honey</t>
  </si>
  <si>
    <t>Lemon Honey Cake (gift)</t>
  </si>
  <si>
    <t>Two Jars of Naturally Crystallised Honey</t>
  </si>
  <si>
    <t>Tray Bake (gift)</t>
  </si>
  <si>
    <t>Six Jars Honey Produced by a Branch Apiary</t>
  </si>
  <si>
    <t>Six Small Honey Cakes Gluten Free (gift)</t>
  </si>
  <si>
    <t>Three jars of different Types of Honey</t>
  </si>
  <si>
    <t>Box of Honey Sweets and/or Chocolates (gift)</t>
  </si>
  <si>
    <t>Two Square of Sections Ling Heather Honey</t>
  </si>
  <si>
    <t>Two jars of Honey Marmalade (gift)</t>
  </si>
  <si>
    <t>Two Square Sections</t>
  </si>
  <si>
    <t>One bottle of Honey Vinegar (gift)</t>
  </si>
  <si>
    <t>Two Square Sections free from Ling Heather</t>
  </si>
  <si>
    <t>One Jar Liquid Honey (Gift)</t>
  </si>
  <si>
    <t>Two Round Sections</t>
  </si>
  <si>
    <t>One Jar, Naturally Crystallised/Soft Set (Gift)</t>
  </si>
  <si>
    <t>One Frame of Honey suitable for extraction</t>
  </si>
  <si>
    <t>One Jar Light or Medium Honey (Gift)</t>
  </si>
  <si>
    <t>One Frame Ling Heather Honey</t>
  </si>
  <si>
    <t>One Jar Dark Honey (Gift)</t>
  </si>
  <si>
    <t>Container of Cut Comb, free from Ling Heather</t>
  </si>
  <si>
    <t>One Jar Naturally Crystallised Honey (Gift)</t>
  </si>
  <si>
    <t>Container of Cut Comb, Ling Heather</t>
  </si>
  <si>
    <t>One Jar Clear Honey (Gift)</t>
  </si>
  <si>
    <t>One Piece beeswax at least 454g</t>
  </si>
  <si>
    <t>One Piece of Commercial Beeswax</t>
  </si>
  <si>
    <t>One Jar Honey (Gift)</t>
  </si>
  <si>
    <t>Three Plain moulded Beeswax Candles up to 38mm</t>
  </si>
  <si>
    <t>Three Plain moulded Beeswax Candles over 38mm</t>
  </si>
  <si>
    <t>Three non-moulded Beeswax Candles</t>
  </si>
  <si>
    <t>Two Decorative rolled Beeswax Candles</t>
  </si>
  <si>
    <t>Display of Beeswax Flowers</t>
  </si>
  <si>
    <t>Display of beeswax</t>
  </si>
  <si>
    <t>Mead, Dry (one bottle)</t>
  </si>
  <si>
    <t>Mead, Sweet (one bottle)</t>
  </si>
  <si>
    <t>Two Bottles Mead, One dry, One sweet</t>
  </si>
  <si>
    <t>One bottle of Metheglin or Hippocras</t>
  </si>
  <si>
    <t>One bottle of Melomel or Pyment</t>
  </si>
  <si>
    <t>One bottle of Cyser</t>
  </si>
  <si>
    <t>Honey Beer 3 bottles or cans</t>
  </si>
  <si>
    <t>Honey Beer 2 Bottles</t>
  </si>
  <si>
    <t>Display of Home-produced Products</t>
  </si>
  <si>
    <t>Honey Label</t>
  </si>
  <si>
    <t>Skep made by Exhibitor</t>
  </si>
  <si>
    <t>Two jars of Honey Marmelade (gift)</t>
  </si>
  <si>
    <t>Two Jars of Honey produced by a School Apiary</t>
  </si>
  <si>
    <t>An Illustrated Beekeeping Notebook</t>
  </si>
  <si>
    <t>Composite Class for Schools</t>
  </si>
  <si>
    <t>1 Jar Clear and 1 Jar Set Honey</t>
  </si>
  <si>
    <r>
      <t>(Kent)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Two Jars Light Honey </t>
    </r>
  </si>
  <si>
    <r>
      <t>(Kent)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Two Jars Medium Honey </t>
    </r>
  </si>
  <si>
    <r>
      <t>(Kent)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Two Jars Dark Honey </t>
    </r>
  </si>
  <si>
    <r>
      <t>(Kent)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Two Jars Natural crystallised/Soft Set Honey </t>
    </r>
  </si>
  <si>
    <r>
      <t>(Kent)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2 Containers of Cut Comb, free from Ling </t>
    </r>
  </si>
  <si>
    <t xml:space="preserve">(Kent) One Frame of Honey suitable for extracting </t>
  </si>
  <si>
    <t xml:space="preserve">(Kent) One piece of beeswax </t>
  </si>
  <si>
    <t xml:space="preserve">(Kent) Six 28 g blocks of Beeswax </t>
  </si>
  <si>
    <t xml:space="preserve">(Kent) Dry Mead, (one bottle) </t>
  </si>
  <si>
    <t>(Kent) Sweet Mead, (one bottle)</t>
  </si>
  <si>
    <t>(Kent) One Jar Liquid Honey (Gift)</t>
  </si>
  <si>
    <t>(Kent) One Jar, Natural Crystallised/Soft Set (Gift)</t>
  </si>
  <si>
    <t>(Kent) Two Jars Honey (Novice)</t>
  </si>
  <si>
    <t>(Surrey) Two Jars Light Honey</t>
  </si>
  <si>
    <t>(Surrey) Two Jars Medium Honey</t>
  </si>
  <si>
    <t>(Surrey) Two Jars Dark Honey</t>
  </si>
  <si>
    <t>(Surrey) Two Jars Natural Crystallised/Soft Set Honey</t>
  </si>
  <si>
    <t>(Surrey) Two Jars of Liquid Honey, any one colour</t>
  </si>
  <si>
    <t>(Surrey) Three Matched Pairs of Jars of Honey</t>
  </si>
  <si>
    <t>(Surrey) Two Containers Cut Comb, (free from Ling)</t>
  </si>
  <si>
    <t>(Surrey) One Frame of Honey suitable for extracting</t>
  </si>
  <si>
    <t>(Surrey) One piece of beeswax 425 - 480g</t>
  </si>
  <si>
    <t>(Surrey) 8 or 16 pieces of moulded beeswax</t>
  </si>
  <si>
    <t>(Surrey) One Bottle Mead</t>
  </si>
  <si>
    <t>(Surrey) One Jar Light or Medium Honey (Gift)</t>
  </si>
  <si>
    <t>(Surrey) One Jar Dark Honey (Gift)</t>
  </si>
  <si>
    <t>(Surrey) One Jar Naturally Crystallised Honey (Gift)</t>
  </si>
  <si>
    <t>(Sussex) Two Jars Light Honey</t>
  </si>
  <si>
    <t>(Sussex) Two Jars Medium Honey</t>
  </si>
  <si>
    <t>(Sussex) Two Jars Dark Honey</t>
  </si>
  <si>
    <t>(Sussex) Two Jars Naturally Crystallised Honey</t>
  </si>
  <si>
    <t>(Sussex) Two Jars Soft Set Honey</t>
  </si>
  <si>
    <t>(Sussex) Two Containers of Cut Comb</t>
  </si>
  <si>
    <t>(Sussex) One Frame of Honey suitable for extracting</t>
  </si>
  <si>
    <t>(Sussex) One Jar Clear Honey (Gift)</t>
  </si>
  <si>
    <t>(Sussex) One plain moulded piece of beeswax</t>
  </si>
  <si>
    <t>(Sussex) Six 28g (1oz blocks) Beeswax</t>
  </si>
  <si>
    <t>(Sussex) One Bottle Mead or Metheglin</t>
  </si>
  <si>
    <t>(Sussex) Two Jars Honey (Novice)</t>
  </si>
  <si>
    <t>(Essex) One Shallow Frame suitable for Extracting</t>
  </si>
  <si>
    <t>(Essex) Two Jars Light Honey</t>
  </si>
  <si>
    <t>(Essex) Two Jars Medium Honey</t>
  </si>
  <si>
    <t>(Essex) Two Jars Dark Honey</t>
  </si>
  <si>
    <t>(Essex) Three Jars of different types of Honey</t>
  </si>
  <si>
    <t>(Essex) Two Jars Natural Crystallised/Soft Set Honey</t>
  </si>
  <si>
    <t>(Essex) Two Jars Chunk Honey</t>
  </si>
  <si>
    <t>(Essex) One Container Cut Comb, (NoLing Heather)</t>
  </si>
  <si>
    <t>(Essex) One Jar Liquid Honey (Gift)</t>
  </si>
  <si>
    <t>(Essex) One piece of beeswax</t>
  </si>
  <si>
    <t>(Essex) Three Beeswax Candles made by moulding</t>
  </si>
  <si>
    <t>(Essex) Three Beeswax Candles, not moulded.</t>
  </si>
  <si>
    <t>(Essex) Dry Mead, one Bottle</t>
  </si>
  <si>
    <t>(Essex) Sweet Mead, one Bottle</t>
  </si>
  <si>
    <t>(Middlesex) Two Jars Light Honey</t>
  </si>
  <si>
    <t>(Middlesex) Two Jars Medium Honey</t>
  </si>
  <si>
    <t>(Middlesex) Two Jars Dark Honey</t>
  </si>
  <si>
    <t>(Middlesex) Two Jars Naturally Crystallised Honey</t>
  </si>
  <si>
    <t>(Middlesex) Two Jars Chunk Honey</t>
  </si>
  <si>
    <t>(Middlesex) One Frame Suitable for extracting</t>
  </si>
  <si>
    <t>(Middlesex) One container of Cut Comb</t>
  </si>
  <si>
    <t>(Middlesex) One Jar Honey (Gift)</t>
  </si>
  <si>
    <t>(Middlesex) One piece of beeswax 200-255g</t>
  </si>
  <si>
    <t>(Middlesex) Three 28g Blocks Beeswax</t>
  </si>
  <si>
    <t>(Middlesex) Dry Mead, one Bottle</t>
  </si>
  <si>
    <t>(Middlesex) Sweet Mead, one bottle</t>
  </si>
  <si>
    <t>(Middlesex) Three Dipped Candles</t>
  </si>
  <si>
    <t>(Middlesex) Three Moulded Candles</t>
  </si>
  <si>
    <t>(Bucks) Two Jars Light Honey</t>
  </si>
  <si>
    <t>(Bucks) Two Jars Medium Honey</t>
  </si>
  <si>
    <t>(Bucks) Two Jars Dark Honey</t>
  </si>
  <si>
    <t>(Bucks) Two Jars Naturally Crystallised Honey</t>
  </si>
  <si>
    <t>(Bucks) Two Jars Soft Set Honey</t>
  </si>
  <si>
    <t>(Bucks) One jar liquid honey</t>
  </si>
  <si>
    <t>(Bucks) One Frame Honey for Extraction/Cut Comb</t>
  </si>
  <si>
    <t>(Bucks) Dry Mead, one Bottle</t>
  </si>
  <si>
    <t>(Bucks) Sweet Mead, one Bottle</t>
  </si>
  <si>
    <t>(Bucks) One piece of beeswax</t>
  </si>
  <si>
    <t>(Bucks) Two Matching Beeswax Candles</t>
  </si>
  <si>
    <t>(London) Two jars of Urban Honey</t>
  </si>
  <si>
    <t>(London)Two jars Jam, Marmalade or Preserve with honey</t>
  </si>
  <si>
    <t>(London) One Jar Liquid Honey</t>
  </si>
  <si>
    <t>(NT) Two jars Liquid Honey</t>
  </si>
  <si>
    <t>(NT) Two jars Naturally Crystallised or Soft Set Honey</t>
  </si>
  <si>
    <t>Title:</t>
  </si>
  <si>
    <t>First Name:</t>
  </si>
  <si>
    <t>Last Name:</t>
  </si>
  <si>
    <t>Address:</t>
  </si>
  <si>
    <t>Town:</t>
  </si>
  <si>
    <t>County:</t>
  </si>
  <si>
    <t>Postcode:</t>
  </si>
  <si>
    <t>Country:</t>
  </si>
  <si>
    <t>Contact no.:</t>
  </si>
  <si>
    <t>Email address:</t>
  </si>
  <si>
    <t>If you intend to deliver your entries on Thursday morning (see Rule 3b) add an X in this box</t>
  </si>
  <si>
    <t>To Gift Aid your donation please add an X in the box and sign and date your request</t>
  </si>
  <si>
    <t>Payment</t>
  </si>
  <si>
    <t>BACs Payment:</t>
  </si>
  <si>
    <t>(Fed) Two jars Light Liquid Honey</t>
  </si>
  <si>
    <t>(Fed) Two jars Naturally Chrystallised/Soft Set Honey</t>
  </si>
  <si>
    <t>(Fed) Two jars Chunk Honey</t>
  </si>
  <si>
    <t>(Fed) One Frame Honey for Extraction</t>
  </si>
  <si>
    <t>(Fed) Two matching candles of any type</t>
  </si>
  <si>
    <t>(Fed) Three 25-30g Blocks Wax</t>
  </si>
  <si>
    <t>(Fed) One bottle Mead, Methaglin or Melomel</t>
  </si>
  <si>
    <t>(Surrey) Two Plain moulded Beeswax Candles up to 38mm</t>
  </si>
  <si>
    <t>(Surrey) Two non-moulded Beeswax Candles</t>
  </si>
  <si>
    <t>(Surrey) Two Decorative rolled Beeswax Candles</t>
  </si>
  <si>
    <t>One Jar Clear and One Jar Set Honey</t>
  </si>
  <si>
    <r>
      <t xml:space="preserve">Two Jars of Light Honey </t>
    </r>
    <r>
      <rPr>
        <b/>
        <sz val="11"/>
        <color theme="1"/>
        <rFont val="Calibri"/>
        <family val="2"/>
        <scheme val="minor"/>
      </rPr>
      <t>(NHS members only)</t>
    </r>
  </si>
  <si>
    <r>
      <t xml:space="preserve">Two Jars of Medium Honey </t>
    </r>
    <r>
      <rPr>
        <b/>
        <sz val="11"/>
        <color theme="1"/>
        <rFont val="Calibri"/>
        <family val="2"/>
        <scheme val="minor"/>
      </rPr>
      <t>(NHS members only)</t>
    </r>
  </si>
  <si>
    <r>
      <t xml:space="preserve">Two Jars of Dark Honey </t>
    </r>
    <r>
      <rPr>
        <b/>
        <sz val="11"/>
        <color theme="1"/>
        <rFont val="Calibri"/>
        <family val="2"/>
        <scheme val="minor"/>
      </rPr>
      <t>(NHS members only)</t>
    </r>
  </si>
  <si>
    <r>
      <t xml:space="preserve">Two Jars of Soft Set Honey </t>
    </r>
    <r>
      <rPr>
        <b/>
        <sz val="11"/>
        <color theme="1"/>
        <rFont val="Calibri"/>
        <family val="2"/>
        <scheme val="minor"/>
      </rPr>
      <t>(NHS member only)</t>
    </r>
  </si>
  <si>
    <r>
      <t xml:space="preserve">One bottle Dry Mead </t>
    </r>
    <r>
      <rPr>
        <b/>
        <sz val="11"/>
        <color theme="1"/>
        <rFont val="Calibri"/>
        <family val="2"/>
        <scheme val="minor"/>
      </rPr>
      <t>(NHS members only)</t>
    </r>
  </si>
  <si>
    <r>
      <t xml:space="preserve">One bottle Sweet Mead </t>
    </r>
    <r>
      <rPr>
        <b/>
        <sz val="11"/>
        <color theme="1"/>
        <rFont val="Calibri"/>
        <family val="2"/>
        <scheme val="minor"/>
      </rPr>
      <t>(NHS members only)</t>
    </r>
  </si>
  <si>
    <r>
      <t xml:space="preserve">Two Containers of Cut Comb, no Ling </t>
    </r>
    <r>
      <rPr>
        <b/>
        <sz val="9"/>
        <color theme="1"/>
        <rFont val="Calibri"/>
        <family val="2"/>
      </rPr>
      <t>(NHS members only)</t>
    </r>
  </si>
  <si>
    <r>
      <t xml:space="preserve">Two Jars of Ling blend Naturally Crystal. </t>
    </r>
    <r>
      <rPr>
        <b/>
        <sz val="9"/>
        <color theme="1"/>
        <rFont val="Calibri"/>
        <family val="2"/>
      </rPr>
      <t>(NHS members only)</t>
    </r>
  </si>
  <si>
    <r>
      <t xml:space="preserve">Two Jars of Ling Heather Honey </t>
    </r>
    <r>
      <rPr>
        <b/>
        <sz val="9"/>
        <color theme="1"/>
        <rFont val="Calibri"/>
        <family val="2"/>
      </rPr>
      <t>(NHS member only)</t>
    </r>
  </si>
  <si>
    <r>
      <t xml:space="preserve">One Section Free from Ling Heather </t>
    </r>
    <r>
      <rPr>
        <b/>
        <sz val="9"/>
        <color theme="1"/>
        <rFont val="Calibri"/>
        <family val="2"/>
      </rPr>
      <t>(NHS members only)</t>
    </r>
  </si>
  <si>
    <r>
      <t xml:space="preserve">One Section Ling Heather Honey </t>
    </r>
    <r>
      <rPr>
        <b/>
        <sz val="10"/>
        <color theme="1"/>
        <rFont val="Calibri"/>
        <family val="2"/>
        <scheme val="minor"/>
      </rPr>
      <t>(NHS members only)</t>
    </r>
  </si>
  <si>
    <r>
      <t xml:space="preserve">One Frame of honey, any source. </t>
    </r>
    <r>
      <rPr>
        <b/>
        <sz val="10"/>
        <color theme="1"/>
        <rFont val="Calibri"/>
        <family val="2"/>
        <scheme val="minor"/>
      </rPr>
      <t>(NHS members only)</t>
    </r>
  </si>
  <si>
    <r>
      <t xml:space="preserve">One piece of beeswax 200-255g </t>
    </r>
    <r>
      <rPr>
        <b/>
        <sz val="10"/>
        <color theme="1"/>
        <rFont val="Calibri"/>
        <family val="2"/>
        <scheme val="minor"/>
      </rPr>
      <t>(NHS members only)</t>
    </r>
  </si>
  <si>
    <r>
      <t xml:space="preserve">Two Jars of Naturally Crystallised Honey </t>
    </r>
    <r>
      <rPr>
        <b/>
        <sz val="9"/>
        <color theme="1"/>
        <rFont val="Calibri"/>
        <family val="2"/>
      </rPr>
      <t>(NHS members only)</t>
    </r>
  </si>
  <si>
    <t>Braggot 2 Bottles</t>
  </si>
  <si>
    <t>Two matching Beeswax Wraps</t>
  </si>
  <si>
    <t>Three Ornamental moulded Beeswax Candles</t>
  </si>
  <si>
    <t>State age on 1st day of the 2019 Show</t>
  </si>
  <si>
    <t>For Junior Classes 142, 144 - 146 state the name of the School or Youth Group</t>
  </si>
  <si>
    <r>
      <t xml:space="preserve">Rule 13 - Exhibitors can enter a </t>
    </r>
    <r>
      <rPr>
        <u/>
        <sz val="11"/>
        <color theme="1"/>
        <rFont val="Calibri"/>
        <family val="2"/>
        <scheme val="minor"/>
      </rPr>
      <t>maximum of three entries</t>
    </r>
    <r>
      <rPr>
        <sz val="11"/>
        <color theme="1"/>
        <rFont val="Calibri"/>
        <family val="2"/>
        <scheme val="minor"/>
      </rPr>
      <t xml:space="preserve"> per class </t>
    </r>
    <r>
      <rPr>
        <b/>
        <u/>
        <sz val="11"/>
        <color theme="1"/>
        <rFont val="Calibri"/>
        <family val="2"/>
        <scheme val="minor"/>
      </rPr>
      <t>except for</t>
    </r>
    <r>
      <rPr>
        <sz val="11"/>
        <color theme="1"/>
        <rFont val="Calibri"/>
        <family val="2"/>
        <scheme val="minor"/>
      </rPr>
      <t xml:space="preserve"> classes 5 &amp; 6 only two entries per class and Classes 321-323 only one entry per class</t>
    </r>
  </si>
  <si>
    <r>
      <t xml:space="preserve">Complete this form and then submit it to the Entries' Secretary at the above email address, to arrive for Classes 95 to 104 &amp; Class 315 by 7th September 2019. Late entries for these classes are not permitted.                                                                                                                    Entries for all other classes to arrive by 7th October 2019; entries after this date may still be accepted up to </t>
    </r>
    <r>
      <rPr>
        <b/>
        <u/>
        <sz val="11"/>
        <color theme="1"/>
        <rFont val="Times New Roman"/>
        <family val="1"/>
      </rPr>
      <t xml:space="preserve">14th October 2019 </t>
    </r>
    <r>
      <rPr>
        <sz val="11"/>
        <color theme="1"/>
        <rFont val="Times New Roman"/>
        <family val="1"/>
      </rPr>
      <t>provided the late entry fee is paid. Make payments by BACs, details below.</t>
    </r>
  </si>
  <si>
    <t>Subscription - Member 2019 @ £20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</si>
</sst>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£&quot;#,##0.00;[Red]\-&quot;£&quot;#,##0.00"/>
    <numFmt numFmtId="164" formatCode="&quot;£&quot;#,##0.00"/>
  </numFmts>
  <fonts count="3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.5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1"/>
      <color theme="1"/>
      <name val="Wingdings"/>
      <charset val="2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sz val="6.5"/>
      <color rgb="FFFF0000"/>
      <name val="Bodoni MT"/>
      <family val="1"/>
    </font>
    <font>
      <sz val="9"/>
      <color theme="0" tint="-0.499984740745262"/>
      <name val="Calibri"/>
      <family val="2"/>
      <scheme val="minor"/>
    </font>
    <font>
      <sz val="9.8000000000000007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6"/>
      <color theme="0"/>
      <name val="Calibri"/>
      <family val="2"/>
    </font>
    <font>
      <sz val="9"/>
      <color theme="0"/>
      <name val="Calibri"/>
      <family val="2"/>
    </font>
    <font>
      <i/>
      <sz val="9"/>
      <color rgb="FF0033CC"/>
      <name val="Arial Narrow"/>
      <family val="2"/>
    </font>
    <font>
      <b/>
      <sz val="11"/>
      <color rgb="FF0033CC"/>
      <name val="Arial Narrow"/>
      <family val="2"/>
    </font>
    <font>
      <sz val="11"/>
      <color rgb="FF0033CC"/>
      <name val="Lucida Handwriting"/>
      <family val="4"/>
    </font>
    <font>
      <sz val="11"/>
      <color rgb="FF0033CC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4">
    <xf numFmtId="0" fontId="0" fillId="0" borderId="0" xfId="0"/>
    <xf numFmtId="0" fontId="0" fillId="2" borderId="0" xfId="0" applyFill="1" applyBorder="1"/>
    <xf numFmtId="0" fontId="0" fillId="3" borderId="6" xfId="0" applyFill="1" applyBorder="1"/>
    <xf numFmtId="0" fontId="0" fillId="4" borderId="0" xfId="0" applyFill="1"/>
    <xf numFmtId="0" fontId="0" fillId="4" borderId="0" xfId="0" applyFill="1"/>
    <xf numFmtId="0" fontId="0" fillId="4" borderId="0" xfId="0" applyFill="1" applyAlignment="1">
      <alignment horizontal="center"/>
    </xf>
    <xf numFmtId="0" fontId="0" fillId="2" borderId="0" xfId="0" applyFill="1" applyBorder="1" applyAlignment="1">
      <alignment horizontal="right" vertical="center"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right" vertical="top"/>
    </xf>
    <xf numFmtId="0" fontId="0" fillId="4" borderId="1" xfId="0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4" borderId="1" xfId="0" applyFill="1" applyBorder="1" applyAlignment="1"/>
    <xf numFmtId="0" fontId="0" fillId="4" borderId="5" xfId="0" applyFill="1" applyBorder="1" applyAlignment="1"/>
    <xf numFmtId="0" fontId="1" fillId="4" borderId="0" xfId="0" applyFont="1" applyFill="1" applyBorder="1" applyAlignment="1"/>
    <xf numFmtId="164" fontId="1" fillId="4" borderId="11" xfId="0" applyNumberFormat="1" applyFont="1" applyFill="1" applyBorder="1" applyAlignment="1">
      <alignment horizontal="center"/>
    </xf>
    <xf numFmtId="0" fontId="0" fillId="4" borderId="23" xfId="0" applyFill="1" applyBorder="1"/>
    <xf numFmtId="0" fontId="10" fillId="4" borderId="0" xfId="0" applyFont="1" applyFill="1" applyAlignment="1">
      <alignment vertical="center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16" fillId="0" borderId="0" xfId="0" applyFont="1" applyAlignment="1">
      <alignment horizontal="center" vertical="top" wrapText="1"/>
    </xf>
    <xf numFmtId="164" fontId="0" fillId="0" borderId="0" xfId="0" applyNumberFormat="1"/>
    <xf numFmtId="0" fontId="1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18" fillId="0" borderId="0" xfId="0" applyFont="1"/>
    <xf numFmtId="0" fontId="0" fillId="4" borderId="0" xfId="0" applyFill="1" applyBorder="1" applyProtection="1">
      <protection locked="0"/>
    </xf>
    <xf numFmtId="0" fontId="10" fillId="2" borderId="0" xfId="0" applyFont="1" applyFill="1" applyBorder="1"/>
    <xf numFmtId="164" fontId="1" fillId="4" borderId="11" xfId="0" applyNumberFormat="1" applyFont="1" applyFill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horizontal="center" vertical="center"/>
      <protection locked="0"/>
    </xf>
    <xf numFmtId="0" fontId="19" fillId="4" borderId="16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0" fillId="4" borderId="15" xfId="0" applyFill="1" applyBorder="1" applyAlignment="1" applyProtection="1">
      <alignment horizontal="center" vertical="center"/>
      <protection locked="0"/>
    </xf>
    <xf numFmtId="0" fontId="0" fillId="4" borderId="14" xfId="0" applyFill="1" applyBorder="1" applyAlignment="1" applyProtection="1">
      <alignment horizontal="center" vertical="center"/>
      <protection locked="0"/>
    </xf>
    <xf numFmtId="164" fontId="19" fillId="4" borderId="13" xfId="0" applyNumberFormat="1" applyFont="1" applyFill="1" applyBorder="1" applyAlignment="1">
      <alignment horizontal="center" vertical="center"/>
    </xf>
    <xf numFmtId="164" fontId="22" fillId="4" borderId="13" xfId="0" applyNumberFormat="1" applyFont="1" applyFill="1" applyBorder="1" applyAlignment="1">
      <alignment horizontal="center" vertical="center"/>
    </xf>
    <xf numFmtId="164" fontId="0" fillId="4" borderId="13" xfId="0" applyNumberFormat="1" applyFill="1" applyBorder="1" applyAlignment="1">
      <alignment horizontal="center" vertical="center"/>
    </xf>
    <xf numFmtId="0" fontId="5" fillId="3" borderId="18" xfId="0" applyFont="1" applyFill="1" applyBorder="1" applyAlignment="1" applyProtection="1">
      <alignment vertical="center"/>
      <protection locked="0"/>
    </xf>
    <xf numFmtId="8" fontId="0" fillId="0" borderId="0" xfId="0" applyNumberFormat="1" applyAlignment="1">
      <alignment horizontal="center"/>
    </xf>
    <xf numFmtId="0" fontId="29" fillId="0" borderId="0" xfId="0" applyFont="1"/>
    <xf numFmtId="0" fontId="29" fillId="0" borderId="0" xfId="0" applyFont="1" applyAlignment="1">
      <alignment wrapText="1"/>
    </xf>
    <xf numFmtId="0" fontId="30" fillId="0" borderId="0" xfId="0" applyFont="1" applyAlignment="1"/>
    <xf numFmtId="0" fontId="30" fillId="0" borderId="0" xfId="0" applyFont="1"/>
    <xf numFmtId="0" fontId="30" fillId="0" borderId="0" xfId="0" applyFont="1" applyAlignment="1">
      <alignment wrapText="1"/>
    </xf>
    <xf numFmtId="8" fontId="0" fillId="0" borderId="0" xfId="0" applyNumberFormat="1"/>
    <xf numFmtId="164" fontId="1" fillId="4" borderId="11" xfId="0" applyNumberFormat="1" applyFont="1" applyFill="1" applyBorder="1" applyAlignment="1" applyProtection="1">
      <alignment horizontal="center"/>
    </xf>
    <xf numFmtId="0" fontId="9" fillId="4" borderId="0" xfId="0" applyFont="1" applyFill="1"/>
    <xf numFmtId="0" fontId="23" fillId="4" borderId="13" xfId="0" applyFont="1" applyFill="1" applyBorder="1" applyAlignment="1">
      <alignment horizontal="center" vertical="center" wrapText="1"/>
    </xf>
    <xf numFmtId="0" fontId="24" fillId="4" borderId="13" xfId="0" applyFont="1" applyFill="1" applyBorder="1" applyAlignment="1">
      <alignment horizontal="left" vertical="center"/>
    </xf>
    <xf numFmtId="0" fontId="0" fillId="4" borderId="26" xfId="0" applyFill="1" applyBorder="1" applyAlignment="1" applyProtection="1">
      <alignment horizontal="center" vertical="center" wrapText="1"/>
    </xf>
    <xf numFmtId="0" fontId="0" fillId="4" borderId="25" xfId="0" applyFill="1" applyBorder="1" applyAlignment="1" applyProtection="1">
      <alignment horizontal="center" vertical="center" wrapText="1"/>
    </xf>
    <xf numFmtId="0" fontId="0" fillId="4" borderId="14" xfId="0" applyFill="1" applyBorder="1" applyAlignment="1" applyProtection="1">
      <alignment horizontal="center" vertical="center" wrapText="1"/>
    </xf>
    <xf numFmtId="0" fontId="12" fillId="4" borderId="0" xfId="0" applyFont="1" applyFill="1" applyAlignment="1">
      <alignment horizontal="center" vertical="top"/>
    </xf>
    <xf numFmtId="0" fontId="0" fillId="4" borderId="0" xfId="0" applyFill="1" applyAlignment="1">
      <alignment horizontal="center"/>
    </xf>
    <xf numFmtId="14" fontId="28" fillId="4" borderId="1" xfId="0" applyNumberFormat="1" applyFont="1" applyFill="1" applyBorder="1" applyAlignment="1" applyProtection="1">
      <alignment horizontal="center"/>
      <protection locked="0"/>
    </xf>
    <xf numFmtId="0" fontId="28" fillId="4" borderId="1" xfId="0" applyFont="1" applyFill="1" applyBorder="1" applyAlignment="1" applyProtection="1">
      <alignment horizontal="center"/>
      <protection locked="0"/>
    </xf>
    <xf numFmtId="0" fontId="9" fillId="4" borderId="0" xfId="0" applyFont="1" applyFill="1" applyAlignment="1"/>
    <xf numFmtId="0" fontId="0" fillId="4" borderId="0" xfId="0" applyFill="1" applyAlignment="1">
      <alignment horizontal="left" vertical="top" wrapText="1"/>
    </xf>
    <xf numFmtId="0" fontId="9" fillId="4" borderId="0" xfId="0" applyFont="1" applyFill="1" applyAlignment="1">
      <alignment horizontal="center" vertical="top"/>
    </xf>
    <xf numFmtId="0" fontId="10" fillId="4" borderId="0" xfId="0" applyFont="1" applyFill="1" applyAlignment="1">
      <alignment horizontal="left" vertical="top" wrapText="1"/>
    </xf>
    <xf numFmtId="0" fontId="10" fillId="4" borderId="0" xfId="0" applyFont="1" applyFill="1" applyAlignment="1">
      <alignment horizontal="left" wrapText="1"/>
    </xf>
    <xf numFmtId="0" fontId="10" fillId="4" borderId="0" xfId="0" applyFont="1" applyFill="1" applyAlignment="1">
      <alignment horizontal="left"/>
    </xf>
    <xf numFmtId="0" fontId="1" fillId="2" borderId="13" xfId="0" applyFont="1" applyFill="1" applyBorder="1" applyAlignment="1">
      <alignment horizontal="right"/>
    </xf>
    <xf numFmtId="0" fontId="0" fillId="4" borderId="24" xfId="0" applyFill="1" applyBorder="1" applyAlignment="1">
      <alignment horizontal="center"/>
    </xf>
    <xf numFmtId="0" fontId="10" fillId="4" borderId="0" xfId="0" applyFont="1" applyFill="1" applyAlignment="1"/>
    <xf numFmtId="0" fontId="1" fillId="4" borderId="0" xfId="0" applyFont="1" applyFill="1" applyBorder="1" applyAlignment="1">
      <alignment horizontal="center"/>
    </xf>
    <xf numFmtId="0" fontId="5" fillId="3" borderId="17" xfId="0" applyFont="1" applyFill="1" applyBorder="1" applyAlignment="1">
      <alignment vertical="center"/>
    </xf>
    <xf numFmtId="0" fontId="5" fillId="3" borderId="18" xfId="0" applyFont="1" applyFill="1" applyBorder="1" applyAlignment="1">
      <alignment vertical="center"/>
    </xf>
    <xf numFmtId="0" fontId="5" fillId="3" borderId="18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21" fillId="4" borderId="9" xfId="0" applyFont="1" applyFill="1" applyBorder="1" applyAlignment="1" applyProtection="1">
      <alignment horizontal="center"/>
      <protection locked="0"/>
    </xf>
    <xf numFmtId="0" fontId="21" fillId="4" borderId="10" xfId="0" applyFont="1" applyFill="1" applyBorder="1" applyAlignment="1" applyProtection="1">
      <alignment horizontal="center"/>
      <protection locked="0"/>
    </xf>
    <xf numFmtId="0" fontId="27" fillId="4" borderId="0" xfId="0" applyFont="1" applyFill="1" applyBorder="1" applyAlignment="1" applyProtection="1">
      <alignment horizontal="center"/>
      <protection locked="0"/>
    </xf>
    <xf numFmtId="0" fontId="0" fillId="4" borderId="0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4" borderId="0" xfId="0" applyFont="1" applyFill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0" xfId="0" applyFill="1" applyBorder="1" applyAlignment="1">
      <alignment wrapText="1"/>
    </xf>
    <xf numFmtId="0" fontId="0" fillId="2" borderId="7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20" fillId="4" borderId="9" xfId="0" applyFont="1" applyFill="1" applyBorder="1" applyAlignment="1" applyProtection="1">
      <alignment horizontal="center" vertical="center"/>
      <protection locked="0"/>
    </xf>
    <xf numFmtId="0" fontId="20" fillId="4" borderId="10" xfId="0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>
      <alignment horizontal="left" vertical="center"/>
    </xf>
    <xf numFmtId="0" fontId="10" fillId="4" borderId="0" xfId="0" applyFont="1" applyFill="1" applyAlignment="1">
      <alignment horizontal="right" vertical="center"/>
    </xf>
    <xf numFmtId="0" fontId="26" fillId="4" borderId="1" xfId="0" applyFont="1" applyFill="1" applyBorder="1" applyAlignment="1" applyProtection="1">
      <alignment horizontal="center"/>
      <protection locked="0"/>
    </xf>
    <xf numFmtId="0" fontId="0" fillId="4" borderId="22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20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0" fillId="4" borderId="20" xfId="0" quotePrefix="1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4" borderId="20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/>
    </xf>
    <xf numFmtId="0" fontId="10" fillId="4" borderId="0" xfId="0" applyFont="1" applyFill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0" xfId="0" applyFill="1" applyBorder="1" applyAlignment="1">
      <alignment horizontal="right" vertical="center"/>
    </xf>
    <xf numFmtId="14" fontId="28" fillId="4" borderId="0" xfId="0" applyNumberFormat="1" applyFont="1" applyFill="1" applyBorder="1" applyAlignment="1" applyProtection="1">
      <alignment horizontal="center"/>
      <protection locked="0"/>
    </xf>
    <xf numFmtId="0" fontId="28" fillId="4" borderId="0" xfId="0" applyFont="1" applyFill="1" applyBorder="1" applyAlignment="1" applyProtection="1">
      <alignment horizontal="center"/>
      <protection locked="0"/>
    </xf>
    <xf numFmtId="0" fontId="25" fillId="4" borderId="1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right" vertical="center"/>
    </xf>
    <xf numFmtId="0" fontId="1" fillId="2" borderId="13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0" xfId="0" applyFill="1" applyBorder="1"/>
    <xf numFmtId="0" fontId="0" fillId="2" borderId="6" xfId="0" applyFill="1" applyBorder="1"/>
    <xf numFmtId="0" fontId="10" fillId="2" borderId="0" xfId="0" applyFont="1" applyFill="1" applyBorder="1"/>
    <xf numFmtId="0" fontId="0" fillId="4" borderId="0" xfId="0" applyFill="1" applyBorder="1" applyProtection="1">
      <protection locked="0"/>
    </xf>
    <xf numFmtId="0" fontId="3" fillId="4" borderId="0" xfId="1" applyFill="1" applyBorder="1" applyProtection="1">
      <protection locked="0"/>
    </xf>
    <xf numFmtId="0" fontId="0" fillId="4" borderId="0" xfId="0" applyFill="1" applyBorder="1" applyAlignment="1" applyProtection="1">
      <alignment horizontal="center"/>
      <protection locked="0"/>
    </xf>
    <xf numFmtId="0" fontId="0" fillId="4" borderId="0" xfId="0" applyFill="1" applyBorder="1" applyAlignment="1" applyProtection="1">
      <alignment horizontal="left"/>
      <protection locked="0"/>
    </xf>
    <xf numFmtId="0" fontId="1" fillId="4" borderId="1" xfId="0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9" fillId="4" borderId="0" xfId="0" applyFont="1" applyFill="1" applyAlignment="1">
      <alignment horizontal="right"/>
    </xf>
    <xf numFmtId="0" fontId="3" fillId="4" borderId="0" xfId="1" applyFill="1" applyAlignment="1" applyProtection="1">
      <alignment horizontal="left"/>
    </xf>
    <xf numFmtId="0" fontId="0" fillId="4" borderId="0" xfId="0" applyFill="1" applyAlignment="1" applyProtection="1">
      <alignment horizontal="left"/>
    </xf>
    <xf numFmtId="0" fontId="10" fillId="4" borderId="0" xfId="0" applyFont="1" applyFill="1" applyAlignment="1">
      <alignment vertical="top" wrapText="1"/>
    </xf>
    <xf numFmtId="0" fontId="22" fillId="4" borderId="0" xfId="0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4" fillId="4" borderId="0" xfId="0" applyFont="1" applyFill="1" applyAlignment="1">
      <alignment horizontal="center" vertical="top" wrapText="1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2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3366FF"/>
      </font>
    </dxf>
    <dxf>
      <font>
        <color auto="1"/>
      </font>
      <fill>
        <patternFill>
          <bgColor rgb="FFFFFF00"/>
        </patternFill>
      </fill>
    </dxf>
    <dxf>
      <font>
        <color theme="0" tint="-0.34998626667073579"/>
      </font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3366FF"/>
      </font>
    </dxf>
    <dxf>
      <font>
        <color auto="1"/>
      </font>
      <fill>
        <patternFill>
          <bgColor rgb="FFFFFF00"/>
        </patternFill>
      </fill>
    </dxf>
    <dxf>
      <font>
        <color theme="0" tint="-0.34998626667073579"/>
      </font>
    </dxf>
    <dxf>
      <font>
        <color auto="1"/>
      </font>
      <fill>
        <patternFill>
          <bgColor rgb="FFFFFF00"/>
        </patternFill>
      </fill>
    </dxf>
    <dxf>
      <font>
        <color auto="1"/>
      </font>
    </dxf>
    <dxf>
      <font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0033CC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7" dropStyle="combo" dx="20" fmlaLink="$C$13" fmlaRange="Sheet3!$A$2:$A$8" noThreeD="1" val="0"/>
</file>

<file path=xl/ctrlProps/ctrlProp2.xml><?xml version="1.0" encoding="utf-8"?>
<formControlPr xmlns="http://schemas.microsoft.com/office/spreadsheetml/2009/9/main" objectType="Drop" dropLines="3" dropStyle="combo" dx="20" fmlaRange="Sheet3!$A$17:$A$19" noThreeD="1" sel="0" val="0"/>
</file>

<file path=xl/ctrlProps/ctrlProp3.xml><?xml version="1.0" encoding="utf-8"?>
<formControlPr xmlns="http://schemas.microsoft.com/office/spreadsheetml/2009/9/main" objectType="Drop" dropLines="3" dropStyle="combo" dx="20" fmlaRange="Sheet3!$A$17:$A$19" noThreeD="1" sel="0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83430</xdr:colOff>
      <xdr:row>0</xdr:row>
      <xdr:rowOff>30480</xdr:rowOff>
    </xdr:from>
    <xdr:to>
      <xdr:col>3</xdr:col>
      <xdr:colOff>274320</xdr:colOff>
      <xdr:row>4</xdr:row>
      <xdr:rowOff>129540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830" y="30480"/>
          <a:ext cx="815730" cy="784860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50</xdr:row>
      <xdr:rowOff>38100</xdr:rowOff>
    </xdr:from>
    <xdr:to>
      <xdr:col>3</xdr:col>
      <xdr:colOff>315062</xdr:colOff>
      <xdr:row>51</xdr:row>
      <xdr:rowOff>154914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8600" y="8267700"/>
          <a:ext cx="863702" cy="29969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388620</xdr:colOff>
          <xdr:row>11</xdr:row>
          <xdr:rowOff>60960</xdr:rowOff>
        </xdr:from>
        <xdr:to>
          <xdr:col>4</xdr:col>
          <xdr:colOff>0</xdr:colOff>
          <xdr:row>13</xdr:row>
          <xdr:rowOff>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</xdr:colOff>
          <xdr:row>60</xdr:row>
          <xdr:rowOff>7620</xdr:rowOff>
        </xdr:from>
        <xdr:to>
          <xdr:col>4</xdr:col>
          <xdr:colOff>670560</xdr:colOff>
          <xdr:row>61</xdr:row>
          <xdr:rowOff>7620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60</xdr:row>
          <xdr:rowOff>7620</xdr:rowOff>
        </xdr:from>
        <xdr:to>
          <xdr:col>11</xdr:col>
          <xdr:colOff>563880</xdr:colOff>
          <xdr:row>61</xdr:row>
          <xdr:rowOff>7620</xdr:rowOff>
        </xdr:to>
        <xdr:sp macro="" textlink="">
          <xdr:nvSpPr>
            <xdr:cNvPr id="1032" name="Drop Dow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printerSettings" Target="../printerSettings/printerSettings2.bin"/><Relationship Id="rId7" Type="http://schemas.openxmlformats.org/officeDocument/2006/relationships/ctrlProp" Target="../ctrlProps/ctrlProp2.xml"/><Relationship Id="rId2" Type="http://schemas.openxmlformats.org/officeDocument/2006/relationships/hyperlink" Target="mailto:entries@honeyshow.co.uk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15"/>
  <sheetViews>
    <sheetView tabSelected="1" view="pageLayout" zoomScaleNormal="100" workbookViewId="0">
      <selection activeCell="J9" sqref="J9:K9"/>
    </sheetView>
  </sheetViews>
  <sheetFormatPr defaultRowHeight="14.4" x14ac:dyDescent="0.3"/>
  <cols>
    <col min="1" max="1" width="2.21875" style="3" customWidth="1"/>
    <col min="2" max="2" width="6.109375" style="3" customWidth="1"/>
    <col min="3" max="3" width="3" style="3" customWidth="1"/>
    <col min="4" max="4" width="6.33203125" style="3" customWidth="1"/>
    <col min="5" max="5" width="10.21875" style="3" customWidth="1"/>
    <col min="6" max="6" width="21.5546875" style="3" customWidth="1"/>
    <col min="7" max="7" width="6.21875" style="3" customWidth="1"/>
    <col min="8" max="8" width="6.33203125" style="3" customWidth="1"/>
    <col min="9" max="9" width="7.44140625" style="3" customWidth="1"/>
    <col min="10" max="10" width="3.109375" style="3" customWidth="1"/>
    <col min="11" max="11" width="7.44140625" style="3" customWidth="1"/>
    <col min="12" max="12" width="8.6640625" style="3" customWidth="1"/>
    <col min="13" max="13" width="8.33203125" style="3" customWidth="1"/>
    <col min="14" max="14" width="2.77734375" style="3" customWidth="1"/>
    <col min="15" max="16384" width="8.88671875" style="3"/>
  </cols>
  <sheetData>
    <row r="1" spans="1:14" ht="20.399999999999999" customHeight="1" x14ac:dyDescent="0.35">
      <c r="A1" s="58"/>
      <c r="B1" s="58"/>
      <c r="C1" s="58"/>
      <c r="D1" s="58"/>
      <c r="E1" s="134" t="s">
        <v>36</v>
      </c>
      <c r="F1" s="134"/>
      <c r="G1" s="134"/>
      <c r="H1" s="134"/>
      <c r="I1" s="134"/>
      <c r="J1" s="134"/>
      <c r="K1" s="134"/>
      <c r="L1" s="134"/>
      <c r="M1" s="58"/>
      <c r="N1" s="58"/>
    </row>
    <row r="2" spans="1:14" ht="4.8" customHeight="1" x14ac:dyDescent="0.3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4" x14ac:dyDescent="0.3">
      <c r="A3" s="58"/>
      <c r="B3" s="58"/>
      <c r="C3" s="58"/>
      <c r="D3" s="58"/>
      <c r="E3" s="135" t="s">
        <v>37</v>
      </c>
      <c r="F3" s="135"/>
      <c r="G3" s="135"/>
      <c r="H3" s="135"/>
      <c r="I3" s="135"/>
      <c r="J3" s="135"/>
      <c r="K3" s="135"/>
      <c r="L3" s="135"/>
      <c r="M3" s="58"/>
      <c r="N3" s="58"/>
    </row>
    <row r="4" spans="1:14" x14ac:dyDescent="0.3">
      <c r="A4" s="58"/>
      <c r="B4" s="58"/>
      <c r="C4" s="58"/>
      <c r="D4" s="58"/>
      <c r="E4" s="136" t="s">
        <v>38</v>
      </c>
      <c r="F4" s="136"/>
      <c r="G4" s="136"/>
      <c r="H4" s="137" t="s">
        <v>39</v>
      </c>
      <c r="I4" s="138"/>
      <c r="J4" s="138"/>
      <c r="K4" s="138"/>
      <c r="L4" s="138"/>
      <c r="M4" s="58"/>
      <c r="N4" s="58"/>
    </row>
    <row r="5" spans="1:14" ht="11.4" customHeight="1" x14ac:dyDescent="0.3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</row>
    <row r="6" spans="1:14" ht="59.4" customHeight="1" x14ac:dyDescent="0.3">
      <c r="A6" s="139" t="s">
        <v>295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</row>
    <row r="7" spans="1:14" ht="4.8" customHeight="1" x14ac:dyDescent="0.3">
      <c r="A7" s="151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</row>
    <row r="8" spans="1:14" ht="4.8" customHeight="1" x14ac:dyDescent="0.3">
      <c r="A8" s="58"/>
      <c r="B8" s="58"/>
      <c r="C8" s="58"/>
      <c r="D8" s="153"/>
      <c r="E8" s="141" t="s">
        <v>40</v>
      </c>
      <c r="F8" s="142"/>
      <c r="G8" s="142"/>
      <c r="H8" s="142"/>
      <c r="I8" s="142"/>
      <c r="J8" s="147"/>
      <c r="K8" s="147"/>
      <c r="L8" s="148"/>
      <c r="M8" s="152"/>
      <c r="N8" s="58"/>
    </row>
    <row r="9" spans="1:14" ht="18.600000000000001" customHeight="1" x14ac:dyDescent="0.3">
      <c r="A9" s="58"/>
      <c r="B9" s="58"/>
      <c r="C9" s="58"/>
      <c r="D9" s="153"/>
      <c r="E9" s="143"/>
      <c r="F9" s="144"/>
      <c r="G9" s="144"/>
      <c r="H9" s="144"/>
      <c r="I9" s="144"/>
      <c r="J9" s="140"/>
      <c r="K9" s="140"/>
      <c r="L9" s="2"/>
      <c r="M9" s="152"/>
      <c r="N9" s="58"/>
    </row>
    <row r="10" spans="1:14" ht="4.8" customHeight="1" x14ac:dyDescent="0.3">
      <c r="A10" s="58"/>
      <c r="B10" s="58"/>
      <c r="C10" s="58"/>
      <c r="D10" s="153"/>
      <c r="E10" s="145"/>
      <c r="F10" s="146"/>
      <c r="G10" s="146"/>
      <c r="H10" s="146"/>
      <c r="I10" s="146"/>
      <c r="J10" s="149"/>
      <c r="K10" s="149"/>
      <c r="L10" s="150"/>
      <c r="M10" s="152"/>
      <c r="N10" s="58"/>
    </row>
    <row r="11" spans="1:14" ht="18" customHeight="1" x14ac:dyDescent="0.3">
      <c r="A11" s="133" t="s">
        <v>35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</row>
    <row r="12" spans="1:14" ht="5.4" customHeight="1" x14ac:dyDescent="0.3">
      <c r="A12" s="78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93"/>
    </row>
    <row r="13" spans="1:14" ht="15" customHeight="1" x14ac:dyDescent="0.3">
      <c r="A13" s="79"/>
      <c r="B13" s="30" t="s">
        <v>250</v>
      </c>
      <c r="C13" s="131">
        <v>1</v>
      </c>
      <c r="D13" s="131"/>
      <c r="E13" s="30" t="s">
        <v>251</v>
      </c>
      <c r="F13" s="29"/>
      <c r="G13" s="81" t="s">
        <v>252</v>
      </c>
      <c r="H13" s="81"/>
      <c r="I13" s="129"/>
      <c r="J13" s="129"/>
      <c r="K13" s="129"/>
      <c r="L13" s="129"/>
      <c r="M13" s="129"/>
      <c r="N13" s="90"/>
    </row>
    <row r="14" spans="1:14" ht="5.4" customHeight="1" x14ac:dyDescent="0.3">
      <c r="A14" s="79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90"/>
    </row>
    <row r="15" spans="1:14" ht="15" customHeight="1" x14ac:dyDescent="0.3">
      <c r="A15" s="79"/>
      <c r="B15" s="128" t="s">
        <v>253</v>
      </c>
      <c r="C15" s="128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90"/>
    </row>
    <row r="16" spans="1:14" ht="5.4" customHeight="1" x14ac:dyDescent="0.3">
      <c r="A16" s="79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90"/>
    </row>
    <row r="17" spans="1:14" ht="15" customHeight="1" x14ac:dyDescent="0.3">
      <c r="A17" s="79"/>
      <c r="B17" s="30" t="s">
        <v>254</v>
      </c>
      <c r="C17" s="132"/>
      <c r="D17" s="132"/>
      <c r="E17" s="132"/>
      <c r="F17" s="132"/>
      <c r="G17" s="81" t="s">
        <v>255</v>
      </c>
      <c r="H17" s="81"/>
      <c r="I17" s="129"/>
      <c r="J17" s="129"/>
      <c r="K17" s="129"/>
      <c r="L17" s="129"/>
      <c r="M17" s="129"/>
      <c r="N17" s="90"/>
    </row>
    <row r="18" spans="1:14" ht="5.4" customHeight="1" x14ac:dyDescent="0.3">
      <c r="A18" s="79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90"/>
    </row>
    <row r="19" spans="1:14" ht="15" customHeight="1" x14ac:dyDescent="0.3">
      <c r="A19" s="79"/>
      <c r="B19" s="128" t="s">
        <v>256</v>
      </c>
      <c r="C19" s="128"/>
      <c r="D19" s="132"/>
      <c r="E19" s="132"/>
      <c r="F19" s="132"/>
      <c r="G19" s="81" t="s">
        <v>257</v>
      </c>
      <c r="H19" s="81"/>
      <c r="I19" s="129"/>
      <c r="J19" s="129"/>
      <c r="K19" s="129"/>
      <c r="L19" s="129"/>
      <c r="M19" s="129"/>
      <c r="N19" s="90"/>
    </row>
    <row r="20" spans="1:14" ht="5.4" customHeight="1" x14ac:dyDescent="0.3">
      <c r="A20" s="7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90"/>
    </row>
    <row r="21" spans="1:14" ht="15" customHeight="1" x14ac:dyDescent="0.3">
      <c r="A21" s="79"/>
      <c r="B21" s="128" t="s">
        <v>258</v>
      </c>
      <c r="C21" s="128"/>
      <c r="D21" s="128"/>
      <c r="E21" s="129"/>
      <c r="F21" s="129"/>
      <c r="G21" s="81" t="s">
        <v>259</v>
      </c>
      <c r="H21" s="81"/>
      <c r="I21" s="130"/>
      <c r="J21" s="129"/>
      <c r="K21" s="129"/>
      <c r="L21" s="129"/>
      <c r="M21" s="129"/>
      <c r="N21" s="90"/>
    </row>
    <row r="22" spans="1:14" x14ac:dyDescent="0.3">
      <c r="A22" s="75" t="s">
        <v>2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7"/>
    </row>
    <row r="23" spans="1:14" ht="7.8" customHeight="1" x14ac:dyDescent="0.3">
      <c r="A23" s="86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</row>
    <row r="24" spans="1:14" x14ac:dyDescent="0.3">
      <c r="A24" s="85"/>
      <c r="B24" s="51" t="s">
        <v>3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85"/>
    </row>
    <row r="25" spans="1:14" ht="1.2" customHeight="1" x14ac:dyDescent="0.3">
      <c r="A25" s="85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85"/>
    </row>
    <row r="26" spans="1:14" x14ac:dyDescent="0.3">
      <c r="A26" s="85"/>
      <c r="B26" s="115" t="s">
        <v>4</v>
      </c>
      <c r="C26" s="115"/>
      <c r="D26" s="115"/>
      <c r="E26" s="120"/>
      <c r="F26" s="120"/>
      <c r="G26" s="98" t="s">
        <v>1</v>
      </c>
      <c r="H26" s="98"/>
      <c r="I26" s="120"/>
      <c r="J26" s="120"/>
      <c r="K26" s="120"/>
      <c r="L26" s="120"/>
      <c r="M26" s="120"/>
      <c r="N26" s="85"/>
    </row>
    <row r="27" spans="1:14" ht="16.8" customHeight="1" x14ac:dyDescent="0.3">
      <c r="A27" s="85"/>
      <c r="B27" s="57" t="s">
        <v>5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85"/>
    </row>
    <row r="28" spans="1:14" x14ac:dyDescent="0.3">
      <c r="A28" s="85"/>
      <c r="B28" s="51" t="s">
        <v>6</v>
      </c>
      <c r="C28" s="51"/>
      <c r="D28" s="51"/>
      <c r="E28" s="51"/>
      <c r="F28" s="51"/>
      <c r="G28" s="58"/>
      <c r="H28" s="58"/>
      <c r="I28" s="58"/>
      <c r="J28" s="58"/>
      <c r="K28" s="58"/>
      <c r="L28" s="58"/>
      <c r="M28" s="58"/>
      <c r="N28" s="85"/>
    </row>
    <row r="29" spans="1:14" x14ac:dyDescent="0.3">
      <c r="A29" s="85"/>
      <c r="E29" s="115" t="s">
        <v>292</v>
      </c>
      <c r="F29" s="115"/>
      <c r="G29" s="99"/>
      <c r="H29" s="99"/>
      <c r="I29" s="17" t="s">
        <v>7</v>
      </c>
      <c r="J29" s="58"/>
      <c r="K29" s="58"/>
      <c r="L29" s="58"/>
      <c r="M29" s="58"/>
      <c r="N29" s="85"/>
    </row>
    <row r="30" spans="1:14" ht="4.8" customHeight="1" x14ac:dyDescent="0.3">
      <c r="A30" s="85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85"/>
    </row>
    <row r="31" spans="1:14" x14ac:dyDescent="0.3">
      <c r="A31" s="85"/>
      <c r="B31" s="51" t="s">
        <v>293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85"/>
    </row>
    <row r="32" spans="1:14" x14ac:dyDescent="0.3">
      <c r="A32" s="85"/>
      <c r="C32" s="69" t="s">
        <v>8</v>
      </c>
      <c r="D32" s="69"/>
      <c r="E32" s="69"/>
      <c r="F32" s="120"/>
      <c r="G32" s="120"/>
      <c r="H32" s="120"/>
      <c r="I32" s="120"/>
      <c r="J32" s="120"/>
      <c r="K32" s="120"/>
      <c r="L32" s="120"/>
      <c r="M32" s="120"/>
      <c r="N32" s="85"/>
    </row>
    <row r="33" spans="1:14" ht="9.6" customHeight="1" x14ac:dyDescent="0.3">
      <c r="A33" s="85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85"/>
    </row>
    <row r="34" spans="1:14" ht="18" customHeight="1" x14ac:dyDescent="0.3">
      <c r="A34" s="85"/>
      <c r="B34" s="88" t="s">
        <v>260</v>
      </c>
      <c r="C34" s="88"/>
      <c r="D34" s="88"/>
      <c r="E34" s="88"/>
      <c r="F34" s="88"/>
      <c r="G34" s="88"/>
      <c r="H34" s="88"/>
      <c r="I34" s="88"/>
      <c r="J34" s="88"/>
      <c r="K34" s="88"/>
      <c r="L34" s="95"/>
      <c r="M34" s="13"/>
      <c r="N34" s="85"/>
    </row>
    <row r="35" spans="1:14" ht="6" customHeight="1" x14ac:dyDescent="0.3">
      <c r="A35" s="85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96"/>
      <c r="M35" s="13"/>
      <c r="N35" s="85"/>
    </row>
    <row r="36" spans="1:14" ht="16.8" customHeight="1" x14ac:dyDescent="0.3">
      <c r="A36" s="85"/>
      <c r="B36" s="58"/>
      <c r="C36" s="58"/>
      <c r="D36" s="58"/>
      <c r="E36" s="70" t="s">
        <v>20</v>
      </c>
      <c r="F36" s="70"/>
      <c r="G36" s="70"/>
      <c r="H36" s="70"/>
      <c r="I36" s="70"/>
      <c r="J36" s="70"/>
      <c r="K36" s="70"/>
      <c r="L36" s="70"/>
      <c r="M36" s="10"/>
      <c r="N36" s="85"/>
    </row>
    <row r="37" spans="1:14" ht="15" customHeight="1" x14ac:dyDescent="0.3">
      <c r="A37" s="85"/>
      <c r="B37" s="58"/>
      <c r="C37" s="58"/>
      <c r="D37" s="58"/>
      <c r="E37" s="97" t="s">
        <v>9</v>
      </c>
      <c r="F37" s="97"/>
      <c r="G37" s="97"/>
      <c r="H37" s="97"/>
      <c r="I37" s="97"/>
      <c r="J37" s="97"/>
      <c r="K37" s="97"/>
      <c r="L37" s="15">
        <f>(M104)</f>
        <v>0</v>
      </c>
      <c r="M37" s="14"/>
      <c r="N37" s="85"/>
    </row>
    <row r="38" spans="1:14" ht="15" customHeight="1" x14ac:dyDescent="0.3">
      <c r="A38" s="85"/>
      <c r="B38" s="58"/>
      <c r="C38" s="58"/>
      <c r="D38" s="58"/>
      <c r="E38" s="97" t="s">
        <v>10</v>
      </c>
      <c r="F38" s="97"/>
      <c r="G38" s="97"/>
      <c r="H38" s="97"/>
      <c r="I38" s="97"/>
      <c r="J38" s="97"/>
      <c r="K38" s="97"/>
      <c r="L38" s="50">
        <v>10</v>
      </c>
      <c r="M38" s="14"/>
      <c r="N38" s="85"/>
    </row>
    <row r="39" spans="1:14" ht="15" customHeight="1" x14ac:dyDescent="0.3">
      <c r="A39" s="85"/>
      <c r="B39" s="58"/>
      <c r="C39" s="58"/>
      <c r="D39" s="58"/>
      <c r="E39" s="97" t="s">
        <v>11</v>
      </c>
      <c r="F39" s="97"/>
      <c r="G39" s="97"/>
      <c r="H39" s="97"/>
      <c r="I39" s="97"/>
      <c r="J39" s="97"/>
      <c r="K39" s="97"/>
      <c r="L39" s="15">
        <f>(L104)</f>
        <v>0</v>
      </c>
      <c r="M39" s="14"/>
      <c r="N39" s="85"/>
    </row>
    <row r="40" spans="1:14" ht="15" customHeight="1" x14ac:dyDescent="0.3">
      <c r="A40" s="85"/>
      <c r="B40" s="58"/>
      <c r="C40" s="58"/>
      <c r="D40" s="58"/>
      <c r="E40" s="97" t="s">
        <v>12</v>
      </c>
      <c r="F40" s="97"/>
      <c r="G40" s="97"/>
      <c r="H40" s="97"/>
      <c r="I40" s="97"/>
      <c r="J40" s="97"/>
      <c r="K40" s="97"/>
      <c r="L40" s="31"/>
      <c r="M40" s="14"/>
      <c r="N40" s="85"/>
    </row>
    <row r="41" spans="1:14" ht="15" customHeight="1" x14ac:dyDescent="0.3">
      <c r="A41" s="85"/>
      <c r="B41" s="58"/>
      <c r="C41" s="58"/>
      <c r="D41" s="58"/>
      <c r="E41" s="97" t="s">
        <v>296</v>
      </c>
      <c r="F41" s="97"/>
      <c r="G41" s="97"/>
      <c r="H41" s="97"/>
      <c r="I41" s="97"/>
      <c r="J41" s="97"/>
      <c r="K41" s="97"/>
      <c r="L41" s="31"/>
      <c r="M41" s="14"/>
      <c r="N41" s="85"/>
    </row>
    <row r="42" spans="1:14" ht="15" customHeight="1" x14ac:dyDescent="0.3">
      <c r="A42" s="85"/>
      <c r="B42" s="58"/>
      <c r="C42" s="58"/>
      <c r="D42" s="58"/>
      <c r="E42" s="116" t="s">
        <v>15</v>
      </c>
      <c r="F42" s="116"/>
      <c r="G42" s="116"/>
      <c r="H42" s="116"/>
      <c r="I42" s="116"/>
      <c r="J42" s="116"/>
      <c r="K42" s="116"/>
      <c r="L42" s="31"/>
      <c r="M42" s="14"/>
      <c r="N42" s="85"/>
    </row>
    <row r="43" spans="1:14" ht="15" customHeight="1" x14ac:dyDescent="0.3">
      <c r="A43" s="85"/>
      <c r="B43" s="58"/>
      <c r="C43" s="58"/>
      <c r="D43" s="58"/>
      <c r="E43" s="97" t="s">
        <v>13</v>
      </c>
      <c r="F43" s="97"/>
      <c r="G43" s="97"/>
      <c r="H43" s="97"/>
      <c r="I43" s="97"/>
      <c r="J43" s="97"/>
      <c r="K43" s="97"/>
      <c r="L43" s="31"/>
      <c r="M43" s="14"/>
      <c r="N43" s="85"/>
    </row>
    <row r="44" spans="1:14" ht="15" customHeight="1" x14ac:dyDescent="0.3">
      <c r="A44" s="85"/>
      <c r="B44" s="58"/>
      <c r="C44" s="58"/>
      <c r="D44" s="58"/>
      <c r="E44" s="97" t="s">
        <v>14</v>
      </c>
      <c r="F44" s="97"/>
      <c r="G44" s="97"/>
      <c r="H44" s="97"/>
      <c r="I44" s="97"/>
      <c r="J44" s="97"/>
      <c r="K44" s="97"/>
      <c r="L44" s="31"/>
      <c r="M44" s="14"/>
      <c r="N44" s="85"/>
    </row>
    <row r="45" spans="1:14" ht="15" customHeight="1" x14ac:dyDescent="0.3">
      <c r="A45" s="85"/>
      <c r="B45" s="58"/>
      <c r="C45" s="58"/>
      <c r="D45" s="58"/>
      <c r="E45" s="97" t="s">
        <v>16</v>
      </c>
      <c r="F45" s="97"/>
      <c r="G45" s="97"/>
      <c r="H45" s="97"/>
      <c r="I45" s="97"/>
      <c r="J45" s="97"/>
      <c r="K45" s="97"/>
      <c r="L45" s="31"/>
      <c r="M45" s="14"/>
      <c r="N45" s="85"/>
    </row>
    <row r="46" spans="1:14" ht="15" customHeight="1" x14ac:dyDescent="0.3">
      <c r="A46" s="85"/>
      <c r="B46" s="58"/>
      <c r="C46" s="58"/>
      <c r="D46" s="58"/>
      <c r="E46" s="97" t="s">
        <v>17</v>
      </c>
      <c r="F46" s="97"/>
      <c r="G46" s="97"/>
      <c r="H46" s="97"/>
      <c r="I46" s="97"/>
      <c r="J46" s="97"/>
      <c r="K46" s="97"/>
      <c r="L46" s="31"/>
      <c r="M46" s="14"/>
      <c r="N46" s="85"/>
    </row>
    <row r="47" spans="1:14" ht="15" customHeight="1" x14ac:dyDescent="0.3">
      <c r="A47" s="85"/>
      <c r="B47" s="58"/>
      <c r="C47" s="58"/>
      <c r="D47" s="58"/>
      <c r="E47" s="97" t="s">
        <v>18</v>
      </c>
      <c r="F47" s="97"/>
      <c r="G47" s="97"/>
      <c r="H47" s="97"/>
      <c r="I47" s="97"/>
      <c r="J47" s="97"/>
      <c r="K47" s="97"/>
      <c r="L47" s="31"/>
      <c r="M47" s="14"/>
      <c r="N47" s="85"/>
    </row>
    <row r="48" spans="1:14" ht="15" customHeight="1" x14ac:dyDescent="0.3">
      <c r="A48" s="85"/>
      <c r="B48" s="58"/>
      <c r="C48" s="58"/>
      <c r="D48" s="58"/>
      <c r="E48" s="123" t="s">
        <v>19</v>
      </c>
      <c r="F48" s="123"/>
      <c r="G48" s="123"/>
      <c r="H48" s="123"/>
      <c r="I48" s="123"/>
      <c r="J48" s="123"/>
      <c r="K48" s="123"/>
      <c r="L48" s="15">
        <f>SUM(L37:L47)</f>
        <v>10</v>
      </c>
      <c r="M48" s="14"/>
      <c r="N48" s="85"/>
    </row>
    <row r="49" spans="1:14" ht="15" customHeight="1" x14ac:dyDescent="0.3">
      <c r="A49" s="87"/>
      <c r="B49" s="12"/>
      <c r="C49" s="9"/>
      <c r="D49" s="87"/>
      <c r="E49" s="87"/>
      <c r="F49" s="87"/>
      <c r="G49" s="87"/>
      <c r="H49" s="87"/>
      <c r="I49" s="87"/>
      <c r="J49" s="87"/>
      <c r="K49" s="87"/>
      <c r="L49" s="11"/>
      <c r="M49" s="11"/>
      <c r="N49" s="87"/>
    </row>
    <row r="50" spans="1:14" ht="6" customHeight="1" x14ac:dyDescent="0.3">
      <c r="A50" s="78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93"/>
    </row>
    <row r="51" spans="1:14" ht="14.4" customHeight="1" x14ac:dyDescent="0.3">
      <c r="A51" s="79"/>
      <c r="B51" s="85"/>
      <c r="C51" s="85"/>
      <c r="D51" s="85"/>
      <c r="E51" s="91" t="s">
        <v>41</v>
      </c>
      <c r="F51" s="91"/>
      <c r="G51" s="91"/>
      <c r="H51" s="91"/>
      <c r="I51" s="91"/>
      <c r="J51" s="91"/>
      <c r="K51" s="91"/>
      <c r="L51" s="91"/>
      <c r="M51" s="91"/>
      <c r="N51" s="90"/>
    </row>
    <row r="52" spans="1:14" x14ac:dyDescent="0.3">
      <c r="A52" s="79"/>
      <c r="B52" s="85"/>
      <c r="C52" s="85"/>
      <c r="D52" s="85"/>
      <c r="E52" s="91"/>
      <c r="F52" s="91"/>
      <c r="G52" s="91"/>
      <c r="H52" s="91"/>
      <c r="I52" s="91"/>
      <c r="J52" s="91"/>
      <c r="K52" s="91"/>
      <c r="L52" s="91"/>
      <c r="M52" s="91"/>
      <c r="N52" s="90"/>
    </row>
    <row r="53" spans="1:14" ht="6" customHeight="1" x14ac:dyDescent="0.3">
      <c r="A53" s="79"/>
      <c r="B53" s="89"/>
      <c r="C53" s="89"/>
      <c r="D53" s="89"/>
      <c r="E53" s="89"/>
      <c r="F53" s="89"/>
      <c r="G53" s="89"/>
      <c r="H53" s="89"/>
      <c r="I53" s="89"/>
      <c r="J53" s="90"/>
      <c r="K53" s="82"/>
      <c r="L53" s="79"/>
      <c r="M53" s="89"/>
      <c r="N53" s="90"/>
    </row>
    <row r="54" spans="1:14" x14ac:dyDescent="0.3">
      <c r="A54" s="79"/>
      <c r="B54" s="126" t="s">
        <v>261</v>
      </c>
      <c r="C54" s="126"/>
      <c r="D54" s="126"/>
      <c r="E54" s="126"/>
      <c r="F54" s="126"/>
      <c r="G54" s="126"/>
      <c r="H54" s="126"/>
      <c r="I54" s="126"/>
      <c r="J54" s="127"/>
      <c r="K54" s="83"/>
      <c r="L54" s="79" t="s">
        <v>21</v>
      </c>
      <c r="M54" s="89"/>
      <c r="N54" s="90"/>
    </row>
    <row r="55" spans="1:14" ht="6" customHeight="1" x14ac:dyDescent="0.3">
      <c r="A55" s="79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90"/>
    </row>
    <row r="56" spans="1:14" ht="19.2" customHeight="1" x14ac:dyDescent="0.35">
      <c r="A56" s="79"/>
      <c r="B56" s="117" t="s">
        <v>42</v>
      </c>
      <c r="C56" s="117"/>
      <c r="D56" s="117"/>
      <c r="E56" s="84"/>
      <c r="F56" s="84"/>
      <c r="G56" s="84"/>
      <c r="H56" s="1"/>
      <c r="I56" s="6" t="s">
        <v>43</v>
      </c>
      <c r="J56" s="118"/>
      <c r="K56" s="119"/>
      <c r="L56" s="119"/>
      <c r="M56" s="1"/>
      <c r="N56" s="90"/>
    </row>
    <row r="57" spans="1:14" ht="6" customHeight="1" x14ac:dyDescent="0.3">
      <c r="A57" s="92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94"/>
    </row>
    <row r="58" spans="1:14" ht="3.6" customHeight="1" x14ac:dyDescent="0.3">
      <c r="A58" s="86"/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</row>
    <row r="59" spans="1:14" ht="15" customHeight="1" x14ac:dyDescent="0.3">
      <c r="B59" s="114" t="s">
        <v>22</v>
      </c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5"/>
    </row>
    <row r="60" spans="1:14" ht="1.2" customHeight="1" x14ac:dyDescent="0.3">
      <c r="A60" s="113"/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</row>
    <row r="61" spans="1:14" ht="15.6" customHeight="1" x14ac:dyDescent="0.3">
      <c r="A61" s="71" t="s">
        <v>263</v>
      </c>
      <c r="B61" s="72"/>
      <c r="C61" s="72"/>
      <c r="D61" s="72"/>
      <c r="E61" s="42"/>
      <c r="F61" s="73"/>
      <c r="G61" s="74"/>
      <c r="H61" s="85"/>
      <c r="I61" s="71" t="s">
        <v>24</v>
      </c>
      <c r="J61" s="72"/>
      <c r="K61" s="72"/>
      <c r="L61" s="42"/>
      <c r="M61" s="73"/>
      <c r="N61" s="74"/>
    </row>
    <row r="62" spans="1:14" ht="15" customHeight="1" x14ac:dyDescent="0.3">
      <c r="A62" s="107" t="s">
        <v>58</v>
      </c>
      <c r="B62" s="108"/>
      <c r="C62" s="108"/>
      <c r="D62" s="108"/>
      <c r="E62" s="108"/>
      <c r="F62" s="108"/>
      <c r="G62" s="109"/>
      <c r="H62" s="85"/>
      <c r="I62" s="102" t="s">
        <v>44</v>
      </c>
      <c r="J62" s="103"/>
      <c r="K62" s="103"/>
      <c r="L62" s="103"/>
      <c r="M62" s="103"/>
      <c r="N62" s="104"/>
    </row>
    <row r="63" spans="1:14" ht="12" customHeight="1" x14ac:dyDescent="0.3">
      <c r="A63" s="107" t="s">
        <v>23</v>
      </c>
      <c r="B63" s="108"/>
      <c r="C63" s="108"/>
      <c r="D63" s="108"/>
      <c r="E63" s="108"/>
      <c r="F63" s="108"/>
      <c r="G63" s="109"/>
      <c r="H63" s="85"/>
      <c r="I63" s="105" t="s">
        <v>45</v>
      </c>
      <c r="J63" s="85"/>
      <c r="K63" s="85"/>
      <c r="L63" s="85"/>
      <c r="M63" s="85"/>
      <c r="N63" s="106"/>
    </row>
    <row r="64" spans="1:14" ht="4.8" customHeight="1" x14ac:dyDescent="0.3">
      <c r="A64" s="110"/>
      <c r="B64" s="111"/>
      <c r="C64" s="111"/>
      <c r="D64" s="111"/>
      <c r="E64" s="111"/>
      <c r="F64" s="111"/>
      <c r="G64" s="112"/>
      <c r="H64" s="85"/>
      <c r="I64" s="100"/>
      <c r="J64" s="101"/>
      <c r="K64" s="101"/>
      <c r="L64" s="101"/>
      <c r="M64" s="101"/>
      <c r="N64" s="16"/>
    </row>
    <row r="65" spans="1:14" ht="6" customHeight="1" x14ac:dyDescent="0.3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</row>
    <row r="66" spans="1:14" ht="28.8" customHeight="1" x14ac:dyDescent="0.3">
      <c r="B66" s="54" t="s">
        <v>294</v>
      </c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6"/>
    </row>
    <row r="67" spans="1:14" ht="27" customHeight="1" x14ac:dyDescent="0.3">
      <c r="B67" s="121" t="s">
        <v>25</v>
      </c>
      <c r="C67" s="121" t="s">
        <v>32</v>
      </c>
      <c r="D67" s="121"/>
      <c r="E67" s="124" t="s">
        <v>31</v>
      </c>
      <c r="F67" s="124"/>
      <c r="G67" s="124"/>
      <c r="H67" s="121" t="s">
        <v>26</v>
      </c>
      <c r="I67" s="122" t="s">
        <v>27</v>
      </c>
      <c r="J67" s="122"/>
      <c r="K67" s="122"/>
      <c r="L67" s="121" t="s">
        <v>33</v>
      </c>
      <c r="M67" s="121" t="s">
        <v>34</v>
      </c>
    </row>
    <row r="68" spans="1:14" ht="16.2" customHeight="1" x14ac:dyDescent="0.3">
      <c r="B68" s="121"/>
      <c r="C68" s="121"/>
      <c r="D68" s="121"/>
      <c r="E68" s="124"/>
      <c r="F68" s="124"/>
      <c r="G68" s="124"/>
      <c r="H68" s="121"/>
      <c r="I68" s="34" t="s">
        <v>28</v>
      </c>
      <c r="J68" s="36" t="s">
        <v>29</v>
      </c>
      <c r="K68" s="35" t="s">
        <v>30</v>
      </c>
      <c r="L68" s="121"/>
      <c r="M68" s="121"/>
    </row>
    <row r="69" spans="1:14" ht="16.2" customHeight="1" x14ac:dyDescent="0.3">
      <c r="B69" s="32"/>
      <c r="C69" s="52">
        <f t="shared" ref="C69:C103" si="0">IFERROR(VLOOKUP(B69,Dimensions,3,FALSE),0)</f>
        <v>0</v>
      </c>
      <c r="D69" s="52"/>
      <c r="E69" s="53" t="b">
        <f>IFERROR(IF(J9="Yes",(VLOOKUP(B69,Members,2,FALSE)),IF(J9="No",(VLOOKUP(B69,Nonmembers,2,FALSE)))),0)</f>
        <v>0</v>
      </c>
      <c r="F69" s="53"/>
      <c r="G69" s="53"/>
      <c r="H69" s="32"/>
      <c r="I69" s="37"/>
      <c r="J69" s="33" t="s">
        <v>29</v>
      </c>
      <c r="K69" s="38"/>
      <c r="L69" s="39" t="b">
        <f t="shared" ref="L69:L103" si="1">IFERROR(IF(H69="X",(VLOOKUP(B69,Buy_backs,3,FALSE))),0)</f>
        <v>0</v>
      </c>
      <c r="M69" s="40" t="b">
        <f>IFERROR(IF(J9="Yes",(VLOOKUP(B69,Members,3,FALSE)),IF(J9="No",(VLOOKUP(B69,Nonmembers,3,FALSE)))),0)</f>
        <v>0</v>
      </c>
    </row>
    <row r="70" spans="1:14" ht="16.2" customHeight="1" x14ac:dyDescent="0.3">
      <c r="B70" s="32"/>
      <c r="C70" s="52">
        <f t="shared" si="0"/>
        <v>0</v>
      </c>
      <c r="D70" s="52"/>
      <c r="E70" s="53" t="b">
        <f>IFERROR(IF(J9="Yes",(VLOOKUP(B70,Members,2,FALSE)),IF(J9="No",(VLOOKUP(B70,Nonmembers,2,FALSE)))),0)</f>
        <v>0</v>
      </c>
      <c r="F70" s="53"/>
      <c r="G70" s="53"/>
      <c r="H70" s="32"/>
      <c r="I70" s="37"/>
      <c r="J70" s="33" t="s">
        <v>29</v>
      </c>
      <c r="K70" s="38"/>
      <c r="L70" s="39" t="b">
        <f t="shared" si="1"/>
        <v>0</v>
      </c>
      <c r="M70" s="40" t="b">
        <f>IFERROR(IF(J9="Yes",(VLOOKUP(B70,Members,3,FALSE)),IF(J9="No",(VLOOKUP(B70,Nonmembers,3,FALSE)))),0)</f>
        <v>0</v>
      </c>
    </row>
    <row r="71" spans="1:14" ht="16.2" customHeight="1" x14ac:dyDescent="0.3">
      <c r="B71" s="32"/>
      <c r="C71" s="52">
        <f t="shared" si="0"/>
        <v>0</v>
      </c>
      <c r="D71" s="52"/>
      <c r="E71" s="53" t="b">
        <f>IFERROR(IF(J9="Yes",(VLOOKUP(B71,Members,2,FALSE)),IF(J9="No",(VLOOKUP(B71,Nonmembers,2,FALSE)))),0)</f>
        <v>0</v>
      </c>
      <c r="F71" s="53"/>
      <c r="G71" s="53"/>
      <c r="H71" s="32"/>
      <c r="I71" s="37"/>
      <c r="J71" s="33" t="s">
        <v>29</v>
      </c>
      <c r="K71" s="38"/>
      <c r="L71" s="39" t="b">
        <f t="shared" si="1"/>
        <v>0</v>
      </c>
      <c r="M71" s="40" t="b">
        <f>IFERROR(IF(J9="Yes",(VLOOKUP(B71,Members,3,FALSE)),IF(J9="No",(VLOOKUP(B71,Nonmembers,3,FALSE)))),0)</f>
        <v>0</v>
      </c>
    </row>
    <row r="72" spans="1:14" ht="16.2" customHeight="1" x14ac:dyDescent="0.3">
      <c r="B72" s="32"/>
      <c r="C72" s="52">
        <f t="shared" si="0"/>
        <v>0</v>
      </c>
      <c r="D72" s="52"/>
      <c r="E72" s="53" t="b">
        <f>IFERROR(IF(J9="Yes",(VLOOKUP(B72,Members,2,FALSE)),IF(J9="No",(VLOOKUP(B72,Nonmembers,2,FALSE)))),0)</f>
        <v>0</v>
      </c>
      <c r="F72" s="53"/>
      <c r="G72" s="53"/>
      <c r="H72" s="32"/>
      <c r="I72" s="37"/>
      <c r="J72" s="33" t="s">
        <v>29</v>
      </c>
      <c r="K72" s="38"/>
      <c r="L72" s="39" t="b">
        <f t="shared" si="1"/>
        <v>0</v>
      </c>
      <c r="M72" s="40" t="b">
        <f>IFERROR(IF(J9="Yes",(VLOOKUP(B72,Members,3,FALSE)),IF(J9="No",(VLOOKUP(B72,Nonmembers,3,FALSE)))),0)</f>
        <v>0</v>
      </c>
    </row>
    <row r="73" spans="1:14" ht="16.2" customHeight="1" x14ac:dyDescent="0.3">
      <c r="B73" s="32"/>
      <c r="C73" s="52">
        <f t="shared" si="0"/>
        <v>0</v>
      </c>
      <c r="D73" s="52"/>
      <c r="E73" s="53" t="b">
        <f>IFERROR(IF(J9="Yes",(VLOOKUP(B73,Members,2,FALSE)),IF(J9="No",(VLOOKUP(B73,Nonmembers,2,FALSE)))),0)</f>
        <v>0</v>
      </c>
      <c r="F73" s="53"/>
      <c r="G73" s="53"/>
      <c r="H73" s="32"/>
      <c r="I73" s="37"/>
      <c r="J73" s="33" t="s">
        <v>29</v>
      </c>
      <c r="K73" s="38"/>
      <c r="L73" s="39" t="b">
        <f t="shared" si="1"/>
        <v>0</v>
      </c>
      <c r="M73" s="40" t="b">
        <f>IFERROR(IF(J9="Yes",(VLOOKUP(B73,Members,3,FALSE)),IF(J9="No",(VLOOKUP(B73,Nonmembers,3,FALSE)))),0)</f>
        <v>0</v>
      </c>
    </row>
    <row r="74" spans="1:14" ht="16.2" customHeight="1" x14ac:dyDescent="0.3">
      <c r="B74" s="32"/>
      <c r="C74" s="52">
        <f t="shared" si="0"/>
        <v>0</v>
      </c>
      <c r="D74" s="52"/>
      <c r="E74" s="53" t="b">
        <f>IFERROR(IF(J9="Yes",(VLOOKUP(B74,Members,2,FALSE)),IF(J9="No",(VLOOKUP(B74,Nonmembers,2,FALSE)))),0)</f>
        <v>0</v>
      </c>
      <c r="F74" s="53"/>
      <c r="G74" s="53"/>
      <c r="H74" s="32"/>
      <c r="I74" s="37"/>
      <c r="J74" s="33" t="s">
        <v>29</v>
      </c>
      <c r="K74" s="38"/>
      <c r="L74" s="39" t="b">
        <f t="shared" si="1"/>
        <v>0</v>
      </c>
      <c r="M74" s="40" t="b">
        <f>IFERROR(IF(J9="Yes",(VLOOKUP(B74,Members,3,FALSE)),IF(J9="No",(VLOOKUP(B74,Nonmembers,3,FALSE)))),0)</f>
        <v>0</v>
      </c>
    </row>
    <row r="75" spans="1:14" ht="16.2" customHeight="1" x14ac:dyDescent="0.3">
      <c r="B75" s="32"/>
      <c r="C75" s="52">
        <f t="shared" si="0"/>
        <v>0</v>
      </c>
      <c r="D75" s="52"/>
      <c r="E75" s="53" t="b">
        <f>IFERROR(IF(J9="Yes",(VLOOKUP(B75,Members,2,FALSE)),IF(J9="No",(VLOOKUP(B75,Nonmembers,2,FALSE)))),0)</f>
        <v>0</v>
      </c>
      <c r="F75" s="53"/>
      <c r="G75" s="53"/>
      <c r="H75" s="32"/>
      <c r="I75" s="37"/>
      <c r="J75" s="33" t="s">
        <v>29</v>
      </c>
      <c r="K75" s="38"/>
      <c r="L75" s="39" t="b">
        <f t="shared" si="1"/>
        <v>0</v>
      </c>
      <c r="M75" s="40" t="b">
        <f>IFERROR(IF(J9="Yes",(VLOOKUP(B75,Members,3,FALSE)),IF(J9="No",(VLOOKUP(B75,Nonmembers,3,FALSE)))),0)</f>
        <v>0</v>
      </c>
    </row>
    <row r="76" spans="1:14" ht="16.2" customHeight="1" x14ac:dyDescent="0.3">
      <c r="B76" s="32"/>
      <c r="C76" s="52">
        <f t="shared" si="0"/>
        <v>0</v>
      </c>
      <c r="D76" s="52"/>
      <c r="E76" s="53" t="b">
        <f>IFERROR(IF(J9="Yes",(VLOOKUP(B76,Members,2,FALSE)),IF(J9="No",(VLOOKUP(B76,Nonmembers,2,FALSE)))),0)</f>
        <v>0</v>
      </c>
      <c r="F76" s="53"/>
      <c r="G76" s="53"/>
      <c r="H76" s="32"/>
      <c r="I76" s="37"/>
      <c r="J76" s="33" t="s">
        <v>29</v>
      </c>
      <c r="K76" s="38"/>
      <c r="L76" s="39" t="b">
        <f t="shared" si="1"/>
        <v>0</v>
      </c>
      <c r="M76" s="40" t="b">
        <f>IFERROR(IF(J9="Yes",(VLOOKUP(B76,Members,3,FALSE)),IF(J9="No",(VLOOKUP(B76,Nonmembers,3,FALSE)))),0)</f>
        <v>0</v>
      </c>
    </row>
    <row r="77" spans="1:14" ht="16.2" customHeight="1" x14ac:dyDescent="0.3">
      <c r="B77" s="32"/>
      <c r="C77" s="52">
        <f t="shared" si="0"/>
        <v>0</v>
      </c>
      <c r="D77" s="52"/>
      <c r="E77" s="53" t="b">
        <f>IFERROR(IF(J9="Yes",(VLOOKUP(B77,Members,2,FALSE)),IF(J9="No",(VLOOKUP(B77,Nonmembers,2,FALSE)))),0)</f>
        <v>0</v>
      </c>
      <c r="F77" s="53"/>
      <c r="G77" s="53"/>
      <c r="H77" s="32"/>
      <c r="I77" s="37"/>
      <c r="J77" s="33" t="s">
        <v>29</v>
      </c>
      <c r="K77" s="38"/>
      <c r="L77" s="39" t="b">
        <f t="shared" si="1"/>
        <v>0</v>
      </c>
      <c r="M77" s="40" t="b">
        <f>IFERROR(IF(J9="Yes",(VLOOKUP(B77,Members,3,FALSE)),IF(J9="No",(VLOOKUP(B77,Nonmembers,3,FALSE)))),0)</f>
        <v>0</v>
      </c>
    </row>
    <row r="78" spans="1:14" ht="16.2" customHeight="1" x14ac:dyDescent="0.3">
      <c r="B78" s="32"/>
      <c r="C78" s="52">
        <f t="shared" si="0"/>
        <v>0</v>
      </c>
      <c r="D78" s="52"/>
      <c r="E78" s="53" t="b">
        <f>IFERROR(IF(J9="Yes",(VLOOKUP(B78,Members,2,FALSE)),IF(J9="No",(VLOOKUP(B78,Nonmembers,2,FALSE)))),0)</f>
        <v>0</v>
      </c>
      <c r="F78" s="53"/>
      <c r="G78" s="53"/>
      <c r="H78" s="32"/>
      <c r="I78" s="37"/>
      <c r="J78" s="33" t="s">
        <v>29</v>
      </c>
      <c r="K78" s="38"/>
      <c r="L78" s="39" t="b">
        <f t="shared" si="1"/>
        <v>0</v>
      </c>
      <c r="M78" s="40" t="b">
        <f>IFERROR(IF(J9="Yes",(VLOOKUP(B78,Members,3,FALSE)),IF(J9="No",(VLOOKUP(B78,Nonmembers,3,FALSE)))),0)</f>
        <v>0</v>
      </c>
    </row>
    <row r="79" spans="1:14" ht="16.2" customHeight="1" x14ac:dyDescent="0.3">
      <c r="B79" s="32"/>
      <c r="C79" s="52">
        <f t="shared" si="0"/>
        <v>0</v>
      </c>
      <c r="D79" s="52"/>
      <c r="E79" s="53" t="b">
        <f>IFERROR(IF(J9="Yes",(VLOOKUP(B79,Members,2,FALSE)),IF(J9="No",(VLOOKUP(B79,Nonmembers,2,FALSE)))),0)</f>
        <v>0</v>
      </c>
      <c r="F79" s="53"/>
      <c r="G79" s="53"/>
      <c r="H79" s="32"/>
      <c r="I79" s="37"/>
      <c r="J79" s="33" t="s">
        <v>29</v>
      </c>
      <c r="K79" s="38"/>
      <c r="L79" s="39" t="b">
        <f t="shared" si="1"/>
        <v>0</v>
      </c>
      <c r="M79" s="40" t="b">
        <f>IFERROR(IF(J9="Yes",(VLOOKUP(B79,Members,3,FALSE)),IF(J9="No",(VLOOKUP(B79,Nonmembers,3,FALSE)))),0)</f>
        <v>0</v>
      </c>
    </row>
    <row r="80" spans="1:14" ht="16.2" customHeight="1" x14ac:dyDescent="0.3">
      <c r="B80" s="32"/>
      <c r="C80" s="52">
        <f t="shared" si="0"/>
        <v>0</v>
      </c>
      <c r="D80" s="52"/>
      <c r="E80" s="53" t="b">
        <f>IFERROR(IF(J9="Yes",(VLOOKUP(B80,Members,2,FALSE)),IF(J9="No",(VLOOKUP(B80,Nonmembers,2,FALSE)))),0)</f>
        <v>0</v>
      </c>
      <c r="F80" s="53"/>
      <c r="G80" s="53"/>
      <c r="H80" s="32"/>
      <c r="I80" s="37"/>
      <c r="J80" s="33" t="s">
        <v>29</v>
      </c>
      <c r="K80" s="38"/>
      <c r="L80" s="39" t="b">
        <f t="shared" si="1"/>
        <v>0</v>
      </c>
      <c r="M80" s="40" t="b">
        <f>IFERROR(IF(J9="Yes",(VLOOKUP(B80,Members,3,FALSE)),IF(J9="No",(VLOOKUP(B80,Nonmembers,3,FALSE)))),0)</f>
        <v>0</v>
      </c>
    </row>
    <row r="81" spans="2:13" ht="16.2" customHeight="1" x14ac:dyDescent="0.3">
      <c r="B81" s="32"/>
      <c r="C81" s="52">
        <f t="shared" si="0"/>
        <v>0</v>
      </c>
      <c r="D81" s="52"/>
      <c r="E81" s="53" t="b">
        <f>IFERROR(IF(J9="Yes",(VLOOKUP(B81,Members,2,FALSE)),IF(J9="No",(VLOOKUP(B81,Nonmembers,2,FALSE)))),0)</f>
        <v>0</v>
      </c>
      <c r="F81" s="53"/>
      <c r="G81" s="53"/>
      <c r="H81" s="32"/>
      <c r="I81" s="37"/>
      <c r="J81" s="33" t="s">
        <v>29</v>
      </c>
      <c r="K81" s="38"/>
      <c r="L81" s="39" t="b">
        <f t="shared" si="1"/>
        <v>0</v>
      </c>
      <c r="M81" s="40" t="b">
        <f>IFERROR(IF(J9="Yes",(VLOOKUP(B81,Members,3,FALSE)),IF(J9="No",(VLOOKUP(B81,Nonmembers,3,FALSE)))),0)</f>
        <v>0</v>
      </c>
    </row>
    <row r="82" spans="2:13" ht="16.2" customHeight="1" x14ac:dyDescent="0.3">
      <c r="B82" s="32"/>
      <c r="C82" s="52">
        <f t="shared" si="0"/>
        <v>0</v>
      </c>
      <c r="D82" s="52"/>
      <c r="E82" s="53" t="b">
        <f>IFERROR(IF(J9="Yes",(VLOOKUP(B82,Members,2,FALSE)),IF(J9="No",(VLOOKUP(B82,Nonmembers,2,FALSE)))),0)</f>
        <v>0</v>
      </c>
      <c r="F82" s="53"/>
      <c r="G82" s="53"/>
      <c r="H82" s="32"/>
      <c r="I82" s="37"/>
      <c r="J82" s="33" t="s">
        <v>29</v>
      </c>
      <c r="K82" s="38"/>
      <c r="L82" s="39" t="b">
        <f t="shared" si="1"/>
        <v>0</v>
      </c>
      <c r="M82" s="40" t="b">
        <f>IFERROR(IF(J9="Yes",(VLOOKUP(B82,Members,3,FALSE)),IF(J9="No",(VLOOKUP(B82,Nonmembers,3,FALSE)))),0)</f>
        <v>0</v>
      </c>
    </row>
    <row r="83" spans="2:13" ht="16.2" customHeight="1" x14ac:dyDescent="0.3">
      <c r="B83" s="32"/>
      <c r="C83" s="52">
        <f t="shared" si="0"/>
        <v>0</v>
      </c>
      <c r="D83" s="52"/>
      <c r="E83" s="53" t="b">
        <f>IFERROR(IF(J9="Yes",(VLOOKUP(B83,Members,2,FALSE)),IF(J9="No",(VLOOKUP(B83,Nonmembers,2,FALSE)))),0)</f>
        <v>0</v>
      </c>
      <c r="F83" s="53"/>
      <c r="G83" s="53"/>
      <c r="H83" s="32"/>
      <c r="I83" s="37"/>
      <c r="J83" s="33" t="s">
        <v>29</v>
      </c>
      <c r="K83" s="38"/>
      <c r="L83" s="39" t="b">
        <f t="shared" si="1"/>
        <v>0</v>
      </c>
      <c r="M83" s="40" t="b">
        <f>IFERROR(IF(J9="Yes",(VLOOKUP(B83,Members,3,FALSE)),IF(J9="No",(VLOOKUP(B83,Nonmembers,3,FALSE)))),0)</f>
        <v>0</v>
      </c>
    </row>
    <row r="84" spans="2:13" ht="16.2" customHeight="1" x14ac:dyDescent="0.3">
      <c r="B84" s="32"/>
      <c r="C84" s="52">
        <f t="shared" si="0"/>
        <v>0</v>
      </c>
      <c r="D84" s="52"/>
      <c r="E84" s="53" t="b">
        <f>IFERROR(IF(J9="Yes",(VLOOKUP(B84,Members,2,FALSE)),IF(J9="No",(VLOOKUP(B84,Nonmembers,2,FALSE)))),0)</f>
        <v>0</v>
      </c>
      <c r="F84" s="53"/>
      <c r="G84" s="53"/>
      <c r="H84" s="32"/>
      <c r="I84" s="37"/>
      <c r="J84" s="33" t="s">
        <v>29</v>
      </c>
      <c r="K84" s="38"/>
      <c r="L84" s="39" t="b">
        <f t="shared" si="1"/>
        <v>0</v>
      </c>
      <c r="M84" s="40" t="b">
        <f>IFERROR(IF(J9="Yes",(VLOOKUP(B84,Members,3,FALSE)),IF(J9="No",(VLOOKUP(B84,Nonmembers,3,FALSE)))),0)</f>
        <v>0</v>
      </c>
    </row>
    <row r="85" spans="2:13" ht="16.2" customHeight="1" x14ac:dyDescent="0.3">
      <c r="B85" s="32"/>
      <c r="C85" s="52">
        <f t="shared" si="0"/>
        <v>0</v>
      </c>
      <c r="D85" s="52"/>
      <c r="E85" s="53" t="b">
        <f>IFERROR(IF(J9="Yes",(VLOOKUP(B85,Members,2,FALSE)),IF(J9="No",(VLOOKUP(B85,Nonmembers,2,FALSE)))),0)</f>
        <v>0</v>
      </c>
      <c r="F85" s="53"/>
      <c r="G85" s="53"/>
      <c r="H85" s="32"/>
      <c r="I85" s="37"/>
      <c r="J85" s="33" t="s">
        <v>29</v>
      </c>
      <c r="K85" s="38"/>
      <c r="L85" s="39" t="b">
        <f t="shared" si="1"/>
        <v>0</v>
      </c>
      <c r="M85" s="40" t="b">
        <f>IFERROR(IF(J9="Yes",(VLOOKUP(B85,Members,3,FALSE)),IF(J9="No",(VLOOKUP(B85,Nonmembers,3,FALSE)))),0)</f>
        <v>0</v>
      </c>
    </row>
    <row r="86" spans="2:13" ht="16.2" customHeight="1" x14ac:dyDescent="0.3">
      <c r="B86" s="32"/>
      <c r="C86" s="52">
        <f t="shared" si="0"/>
        <v>0</v>
      </c>
      <c r="D86" s="52"/>
      <c r="E86" s="53" t="b">
        <f>IFERROR(IF(J9="Yes",(VLOOKUP(B86,Members,2,FALSE)),IF(J9="No",(VLOOKUP(B86,Nonmembers,2,FALSE)))),0)</f>
        <v>0</v>
      </c>
      <c r="F86" s="53"/>
      <c r="G86" s="53"/>
      <c r="H86" s="32"/>
      <c r="I86" s="37"/>
      <c r="J86" s="33" t="s">
        <v>29</v>
      </c>
      <c r="K86" s="38"/>
      <c r="L86" s="39" t="b">
        <f t="shared" si="1"/>
        <v>0</v>
      </c>
      <c r="M86" s="40" t="b">
        <f>IFERROR(IF(J9="Yes",(VLOOKUP(B86,Members,3,FALSE)),IF(J9="No",(VLOOKUP(B86,Nonmembers,3,FALSE)))),0)</f>
        <v>0</v>
      </c>
    </row>
    <row r="87" spans="2:13" ht="16.2" customHeight="1" x14ac:dyDescent="0.3">
      <c r="B87" s="32"/>
      <c r="C87" s="52">
        <f t="shared" si="0"/>
        <v>0</v>
      </c>
      <c r="D87" s="52"/>
      <c r="E87" s="53" t="b">
        <f>IFERROR(IF(J9="Yes",(VLOOKUP(B87,Members,2,FALSE)),IF(J9="No",(VLOOKUP(B87,Nonmembers,2,FALSE)))),0)</f>
        <v>0</v>
      </c>
      <c r="F87" s="53"/>
      <c r="G87" s="53"/>
      <c r="H87" s="32"/>
      <c r="I87" s="37"/>
      <c r="J87" s="33" t="s">
        <v>29</v>
      </c>
      <c r="K87" s="38"/>
      <c r="L87" s="39" t="b">
        <f t="shared" si="1"/>
        <v>0</v>
      </c>
      <c r="M87" s="40" t="b">
        <f>IFERROR(IF(J9="Yes",(VLOOKUP(B87,Members,3,FALSE)),IF(J9="No",(VLOOKUP(B87,Nonmembers,3,FALSE)))),0)</f>
        <v>0</v>
      </c>
    </row>
    <row r="88" spans="2:13" ht="16.2" customHeight="1" x14ac:dyDescent="0.3">
      <c r="B88" s="32"/>
      <c r="C88" s="52">
        <f t="shared" si="0"/>
        <v>0</v>
      </c>
      <c r="D88" s="52"/>
      <c r="E88" s="53" t="b">
        <f>IFERROR(IF(J9="Yes",(VLOOKUP(B88,Members,2,FALSE)),IF(J9="No",(VLOOKUP(B88,Nonmembers,2,FALSE)))),0)</f>
        <v>0</v>
      </c>
      <c r="F88" s="53"/>
      <c r="G88" s="53"/>
      <c r="H88" s="32"/>
      <c r="I88" s="37"/>
      <c r="J88" s="33" t="s">
        <v>29</v>
      </c>
      <c r="K88" s="38"/>
      <c r="L88" s="39" t="b">
        <f t="shared" si="1"/>
        <v>0</v>
      </c>
      <c r="M88" s="40" t="b">
        <f>IFERROR(IF(J9="Yes",(VLOOKUP(B88,Members,3,FALSE)),IF(J9="No",(VLOOKUP(B88,Nonmembers,3,FALSE)))),0)</f>
        <v>0</v>
      </c>
    </row>
    <row r="89" spans="2:13" ht="16.2" customHeight="1" x14ac:dyDescent="0.3">
      <c r="B89" s="32"/>
      <c r="C89" s="52">
        <f t="shared" si="0"/>
        <v>0</v>
      </c>
      <c r="D89" s="52"/>
      <c r="E89" s="53" t="b">
        <f>IFERROR(IF(J9="Yes",(VLOOKUP(B89,Members,2,FALSE)),IF(J9="No",(VLOOKUP(B89,Nonmembers,2,FALSE)))),0)</f>
        <v>0</v>
      </c>
      <c r="F89" s="53"/>
      <c r="G89" s="53"/>
      <c r="H89" s="32"/>
      <c r="I89" s="37"/>
      <c r="J89" s="33" t="s">
        <v>29</v>
      </c>
      <c r="K89" s="38"/>
      <c r="L89" s="39" t="b">
        <f t="shared" si="1"/>
        <v>0</v>
      </c>
      <c r="M89" s="40" t="b">
        <f>IFERROR(IF(J9="Yes",(VLOOKUP(B89,Members,3,FALSE)),IF(J9="No",(VLOOKUP(B89,Nonmembers,3,FALSE)))),0)</f>
        <v>0</v>
      </c>
    </row>
    <row r="90" spans="2:13" ht="16.2" customHeight="1" x14ac:dyDescent="0.3">
      <c r="B90" s="32"/>
      <c r="C90" s="52">
        <f t="shared" si="0"/>
        <v>0</v>
      </c>
      <c r="D90" s="52"/>
      <c r="E90" s="53" t="b">
        <f>IFERROR(IF(J9="Yes",(VLOOKUP(B90,Members,2,FALSE)),IF(J9="No",(VLOOKUP(B90,Nonmembers,2,FALSE)))),0)</f>
        <v>0</v>
      </c>
      <c r="F90" s="53"/>
      <c r="G90" s="53"/>
      <c r="H90" s="32"/>
      <c r="I90" s="37"/>
      <c r="J90" s="33" t="s">
        <v>29</v>
      </c>
      <c r="K90" s="38"/>
      <c r="L90" s="39" t="b">
        <f t="shared" si="1"/>
        <v>0</v>
      </c>
      <c r="M90" s="40" t="b">
        <f>IFERROR(IF(J9="Yes",(VLOOKUP(B90,Members,3,FALSE)),IF(J9="No",(VLOOKUP(B90,Nonmembers,3,FALSE)))),0)</f>
        <v>0</v>
      </c>
    </row>
    <row r="91" spans="2:13" ht="16.2" customHeight="1" x14ac:dyDescent="0.3">
      <c r="B91" s="32"/>
      <c r="C91" s="52">
        <f t="shared" si="0"/>
        <v>0</v>
      </c>
      <c r="D91" s="52"/>
      <c r="E91" s="53" t="b">
        <f>IFERROR(IF(J9="Yes",(VLOOKUP(B91,Members,2,FALSE)),IF(J9="No",(VLOOKUP(B91,Nonmembers,2,FALSE)))),0)</f>
        <v>0</v>
      </c>
      <c r="F91" s="53"/>
      <c r="G91" s="53"/>
      <c r="H91" s="32"/>
      <c r="I91" s="37"/>
      <c r="J91" s="33" t="s">
        <v>29</v>
      </c>
      <c r="K91" s="38"/>
      <c r="L91" s="39" t="b">
        <f t="shared" si="1"/>
        <v>0</v>
      </c>
      <c r="M91" s="40" t="b">
        <f>IFERROR(IF(J9="Yes",(VLOOKUP(B91,Members,3,FALSE)),IF(J9="No",(VLOOKUP(B91,Nonmembers,3,FALSE)))),0)</f>
        <v>0</v>
      </c>
    </row>
    <row r="92" spans="2:13" ht="16.2" customHeight="1" x14ac:dyDescent="0.3">
      <c r="B92" s="32"/>
      <c r="C92" s="52">
        <f t="shared" si="0"/>
        <v>0</v>
      </c>
      <c r="D92" s="52"/>
      <c r="E92" s="53" t="b">
        <f>IFERROR(IF(J9="Yes",(VLOOKUP(B92,Members,2,FALSE)),IF(J9="No",(VLOOKUP(B92,Nonmembers,2,FALSE)))),0)</f>
        <v>0</v>
      </c>
      <c r="F92" s="53"/>
      <c r="G92" s="53"/>
      <c r="H92" s="32"/>
      <c r="I92" s="37"/>
      <c r="J92" s="33" t="s">
        <v>29</v>
      </c>
      <c r="K92" s="38"/>
      <c r="L92" s="39" t="b">
        <f t="shared" si="1"/>
        <v>0</v>
      </c>
      <c r="M92" s="40" t="b">
        <f>IFERROR(IF(J9="Yes",(VLOOKUP(B92,Members,3,FALSE)),IF(J9="No",(VLOOKUP(B92,Nonmembers,3,FALSE)))),0)</f>
        <v>0</v>
      </c>
    </row>
    <row r="93" spans="2:13" ht="16.2" customHeight="1" x14ac:dyDescent="0.3">
      <c r="B93" s="32"/>
      <c r="C93" s="52">
        <f t="shared" si="0"/>
        <v>0</v>
      </c>
      <c r="D93" s="52"/>
      <c r="E93" s="53" t="b">
        <f>IFERROR(IF(J9="Yes",(VLOOKUP(B93,Members,2,FALSE)),IF(J9="No",(VLOOKUP(B93,Nonmembers,2,FALSE)))),0)</f>
        <v>0</v>
      </c>
      <c r="F93" s="53"/>
      <c r="G93" s="53"/>
      <c r="H93" s="32"/>
      <c r="I93" s="37"/>
      <c r="J93" s="33" t="s">
        <v>29</v>
      </c>
      <c r="K93" s="38"/>
      <c r="L93" s="39" t="b">
        <f t="shared" si="1"/>
        <v>0</v>
      </c>
      <c r="M93" s="40" t="b">
        <f>IFERROR(IF(J9="Yes",(VLOOKUP(B93,Members,3,FALSE)),IF(J9="No",(VLOOKUP(B93,Nonmembers,3,FALSE)))),0)</f>
        <v>0</v>
      </c>
    </row>
    <row r="94" spans="2:13" ht="16.2" customHeight="1" x14ac:dyDescent="0.3">
      <c r="B94" s="32"/>
      <c r="C94" s="52">
        <f t="shared" si="0"/>
        <v>0</v>
      </c>
      <c r="D94" s="52"/>
      <c r="E94" s="53" t="b">
        <f>IFERROR(IF(J9="Yes",(VLOOKUP(B94,Members,2,FALSE)),IF(J9="No",(VLOOKUP(B94,Nonmembers,2,FALSE)))),0)</f>
        <v>0</v>
      </c>
      <c r="F94" s="53"/>
      <c r="G94" s="53"/>
      <c r="H94" s="32"/>
      <c r="I94" s="37"/>
      <c r="J94" s="33" t="s">
        <v>29</v>
      </c>
      <c r="K94" s="38"/>
      <c r="L94" s="39" t="b">
        <f t="shared" si="1"/>
        <v>0</v>
      </c>
      <c r="M94" s="40" t="b">
        <f>IFERROR(IF(J9="Yes",(VLOOKUP(B94,Members,3,FALSE)),IF(J9="No",(VLOOKUP(B94,Nonmembers,3,FALSE)))),0)</f>
        <v>0</v>
      </c>
    </row>
    <row r="95" spans="2:13" ht="16.2" customHeight="1" x14ac:dyDescent="0.3">
      <c r="B95" s="32"/>
      <c r="C95" s="52">
        <f t="shared" si="0"/>
        <v>0</v>
      </c>
      <c r="D95" s="52"/>
      <c r="E95" s="53" t="b">
        <f>IFERROR(IF(J9="Yes",(VLOOKUP(B95,Members,2,FALSE)),IF(J9="No",(VLOOKUP(B95,Nonmembers,2,FALSE)))),0)</f>
        <v>0</v>
      </c>
      <c r="F95" s="53"/>
      <c r="G95" s="53"/>
      <c r="H95" s="32"/>
      <c r="I95" s="37"/>
      <c r="J95" s="33" t="s">
        <v>29</v>
      </c>
      <c r="K95" s="38"/>
      <c r="L95" s="39" t="b">
        <f t="shared" si="1"/>
        <v>0</v>
      </c>
      <c r="M95" s="40" t="b">
        <f>IFERROR(IF(J9="Yes",(VLOOKUP(B95,Members,3,FALSE)),IF(J9="No",(VLOOKUP(B95,Nonmembers,3,FALSE)))),0)</f>
        <v>0</v>
      </c>
    </row>
    <row r="96" spans="2:13" ht="16.2" customHeight="1" x14ac:dyDescent="0.3">
      <c r="B96" s="32"/>
      <c r="C96" s="52">
        <f t="shared" si="0"/>
        <v>0</v>
      </c>
      <c r="D96" s="52"/>
      <c r="E96" s="53" t="b">
        <f>IFERROR(IF(J9="Yes",(VLOOKUP(B96,Members,2,FALSE)),IF(J9="No",(VLOOKUP(B96,Nonmembers,2,FALSE)))),0)</f>
        <v>0</v>
      </c>
      <c r="F96" s="53"/>
      <c r="G96" s="53"/>
      <c r="H96" s="32"/>
      <c r="I96" s="37"/>
      <c r="J96" s="33" t="s">
        <v>29</v>
      </c>
      <c r="K96" s="38"/>
      <c r="L96" s="39" t="b">
        <f t="shared" si="1"/>
        <v>0</v>
      </c>
      <c r="M96" s="40" t="b">
        <f>IFERROR(IF(J9="Yes",(VLOOKUP(B96,Members,3,FALSE)),IF(J9="No",(VLOOKUP(B96,Nonmembers,3,FALSE)))),0)</f>
        <v>0</v>
      </c>
    </row>
    <row r="97" spans="2:13" ht="16.2" customHeight="1" x14ac:dyDescent="0.3">
      <c r="B97" s="32"/>
      <c r="C97" s="52">
        <f t="shared" si="0"/>
        <v>0</v>
      </c>
      <c r="D97" s="52"/>
      <c r="E97" s="53" t="b">
        <f>IFERROR(IF(J9="Yes",(VLOOKUP(B97,Members,2,FALSE)),IF(J9="No",(VLOOKUP(B97,Nonmembers,2,FALSE)))),0)</f>
        <v>0</v>
      </c>
      <c r="F97" s="53"/>
      <c r="G97" s="53"/>
      <c r="H97" s="32"/>
      <c r="I97" s="37"/>
      <c r="J97" s="33" t="s">
        <v>29</v>
      </c>
      <c r="K97" s="38"/>
      <c r="L97" s="39" t="b">
        <f t="shared" si="1"/>
        <v>0</v>
      </c>
      <c r="M97" s="40" t="b">
        <f>IFERROR(IF(J9="Yes",(VLOOKUP(B97,Members,3,FALSE)),IF(J9="No",(VLOOKUP(B97,Nonmembers,3,FALSE)))),0)</f>
        <v>0</v>
      </c>
    </row>
    <row r="98" spans="2:13" s="4" customFormat="1" ht="16.2" customHeight="1" x14ac:dyDescent="0.3">
      <c r="B98" s="32"/>
      <c r="C98" s="52">
        <f>IFERROR(VLOOKUP(B98,Dimensions,3,FALSE),0)</f>
        <v>0</v>
      </c>
      <c r="D98" s="52"/>
      <c r="E98" s="53" t="b">
        <f>IFERROR(IF(J9="Yes",(VLOOKUP(B98,Members,2,FALSE)),IF(J9="No",(VLOOKUP(B98,Nonmembers,2,FALSE)))),0)</f>
        <v>0</v>
      </c>
      <c r="F98" s="53"/>
      <c r="G98" s="53"/>
      <c r="H98" s="32"/>
      <c r="I98" s="37"/>
      <c r="J98" s="33" t="s">
        <v>29</v>
      </c>
      <c r="K98" s="38"/>
      <c r="L98" s="39" t="b">
        <f>IFERROR(IF(H98="X",(VLOOKUP(B98,Buy_backs,3,FALSE))),0)</f>
        <v>0</v>
      </c>
      <c r="M98" s="40" t="b">
        <f>IFERROR(IF(J9="Yes",(VLOOKUP(B98,Members,3,FALSE)),IF(J9="No",(VLOOKUP(B98,Nonmembers,3,FALSE)))),0)</f>
        <v>0</v>
      </c>
    </row>
    <row r="99" spans="2:13" ht="16.2" customHeight="1" x14ac:dyDescent="0.3">
      <c r="B99" s="32"/>
      <c r="C99" s="52">
        <f>IFERROR(VLOOKUP(B99,Dimensions,3,FALSE),0)</f>
        <v>0</v>
      </c>
      <c r="D99" s="52"/>
      <c r="E99" s="53" t="b">
        <f>IFERROR(IF(J9="Yes",(VLOOKUP(B99,Members,2,FALSE)),IF(J9="No",(VLOOKUP(B99,Nonmembers,2,FALSE)))),0)</f>
        <v>0</v>
      </c>
      <c r="F99" s="53"/>
      <c r="G99" s="53"/>
      <c r="H99" s="32"/>
      <c r="I99" s="37"/>
      <c r="J99" s="33" t="s">
        <v>29</v>
      </c>
      <c r="K99" s="38"/>
      <c r="L99" s="39" t="b">
        <f>IFERROR(IF(H99="X",(VLOOKUP(B99,Buy_backs,3,FALSE))),0)</f>
        <v>0</v>
      </c>
      <c r="M99" s="40" t="b">
        <f>IFERROR(IF(J9="Yes",(VLOOKUP(B99,Members,3,FALSE)),IF(J9="No",(VLOOKUP(B99,Nonmembers,3,FALSE)))),0)</f>
        <v>0</v>
      </c>
    </row>
    <row r="100" spans="2:13" ht="16.2" customHeight="1" x14ac:dyDescent="0.3">
      <c r="B100" s="32"/>
      <c r="C100" s="52">
        <f t="shared" si="0"/>
        <v>0</v>
      </c>
      <c r="D100" s="52"/>
      <c r="E100" s="53" t="b">
        <f>IFERROR(IF(J9="Yes",(VLOOKUP(B100,Members,2,FALSE)),IF(J9="No",(VLOOKUP(B100,Nonmembers,2,FALSE)))),0)</f>
        <v>0</v>
      </c>
      <c r="F100" s="53"/>
      <c r="G100" s="53"/>
      <c r="H100" s="32"/>
      <c r="I100" s="37"/>
      <c r="J100" s="33" t="s">
        <v>29</v>
      </c>
      <c r="K100" s="38"/>
      <c r="L100" s="39" t="b">
        <f t="shared" si="1"/>
        <v>0</v>
      </c>
      <c r="M100" s="40" t="b">
        <f>IFERROR(IF(J9="Yes",(VLOOKUP(B100,Members,3,FALSE)),IF(J9="No",(VLOOKUP(B100,Nonmembers,3,FALSE)))),0)</f>
        <v>0</v>
      </c>
    </row>
    <row r="101" spans="2:13" ht="16.2" customHeight="1" x14ac:dyDescent="0.3">
      <c r="B101" s="32"/>
      <c r="C101" s="52">
        <f t="shared" si="0"/>
        <v>0</v>
      </c>
      <c r="D101" s="52"/>
      <c r="E101" s="53" t="b">
        <f>IFERROR(IF(J9="Yes",(VLOOKUP(B101,Members,2,FALSE)),IF(J9="No",(VLOOKUP(B101,Nonmembers,2,FALSE)))),0)</f>
        <v>0</v>
      </c>
      <c r="F101" s="53"/>
      <c r="G101" s="53"/>
      <c r="H101" s="32"/>
      <c r="I101" s="37"/>
      <c r="J101" s="33" t="s">
        <v>29</v>
      </c>
      <c r="K101" s="38"/>
      <c r="L101" s="39" t="b">
        <f t="shared" si="1"/>
        <v>0</v>
      </c>
      <c r="M101" s="40" t="b">
        <f>IFERROR(IF(J9="Yes",(VLOOKUP(B101,Members,3,FALSE)),IF(J9="No",(VLOOKUP(B101,Nonmembers,3,FALSE)))),0)</f>
        <v>0</v>
      </c>
    </row>
    <row r="102" spans="2:13" ht="16.2" customHeight="1" x14ac:dyDescent="0.3">
      <c r="B102" s="32"/>
      <c r="C102" s="52">
        <f t="shared" si="0"/>
        <v>0</v>
      </c>
      <c r="D102" s="52"/>
      <c r="E102" s="53" t="b">
        <f>IFERROR(IF(J9="Yes",(VLOOKUP(B102,Members,2,FALSE)),IF(J9="No",(VLOOKUP(B102,Nonmembers,2,FALSE)))),0)</f>
        <v>0</v>
      </c>
      <c r="F102" s="53"/>
      <c r="G102" s="53"/>
      <c r="H102" s="32"/>
      <c r="I102" s="37"/>
      <c r="J102" s="33" t="s">
        <v>29</v>
      </c>
      <c r="K102" s="38"/>
      <c r="L102" s="39" t="b">
        <f t="shared" si="1"/>
        <v>0</v>
      </c>
      <c r="M102" s="40" t="b">
        <f>IFERROR(IF(J9="Yes",(VLOOKUP(B102,Members,3,FALSE)),IF(J9="No",(VLOOKUP(B102,Nonmembers,3,FALSE)))),0)</f>
        <v>0</v>
      </c>
    </row>
    <row r="103" spans="2:13" ht="14.4" customHeight="1" x14ac:dyDescent="0.3">
      <c r="B103" s="32"/>
      <c r="C103" s="52">
        <f t="shared" si="0"/>
        <v>0</v>
      </c>
      <c r="D103" s="52"/>
      <c r="E103" s="53" t="b">
        <f>IFERROR(IF(J9="Yes",(VLOOKUP(B103,Members,2,FALSE)),IF(J9="No",(VLOOKUP(B103,Nonmembers,2,FALSE)))),0)</f>
        <v>0</v>
      </c>
      <c r="F103" s="53"/>
      <c r="G103" s="53"/>
      <c r="H103" s="32"/>
      <c r="I103" s="37"/>
      <c r="J103" s="33" t="s">
        <v>29</v>
      </c>
      <c r="K103" s="38"/>
      <c r="L103" s="39" t="b">
        <f t="shared" si="1"/>
        <v>0</v>
      </c>
      <c r="M103" s="40" t="b">
        <f>IFERROR(IF(J9="Yes",(VLOOKUP(B103,Members,3,FALSE)),IF(J9="No",(VLOOKUP(B103,Nonmembers,3,FALSE)))),0)</f>
        <v>0</v>
      </c>
    </row>
    <row r="104" spans="2:13" ht="12.6" customHeight="1" x14ac:dyDescent="0.3">
      <c r="B104" s="67" t="s">
        <v>57</v>
      </c>
      <c r="C104" s="67"/>
      <c r="D104" s="67"/>
      <c r="E104" s="67"/>
      <c r="F104" s="67"/>
      <c r="G104" s="67"/>
      <c r="H104" s="67"/>
      <c r="I104" s="67"/>
      <c r="J104" s="67"/>
      <c r="K104" s="67"/>
      <c r="L104" s="41">
        <f>SUM(L69:L103)</f>
        <v>0</v>
      </c>
      <c r="M104" s="41">
        <f>SUM(M69:M103)</f>
        <v>0</v>
      </c>
    </row>
    <row r="105" spans="2:13" ht="2.4" customHeight="1" x14ac:dyDescent="0.3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</row>
    <row r="106" spans="2:13" x14ac:dyDescent="0.3">
      <c r="B106" s="51" t="s">
        <v>49</v>
      </c>
      <c r="C106" s="51"/>
      <c r="D106" s="51"/>
    </row>
    <row r="107" spans="2:13" x14ac:dyDescent="0.3">
      <c r="C107" s="7" t="s">
        <v>50</v>
      </c>
      <c r="D107" s="65" t="s">
        <v>51</v>
      </c>
      <c r="E107" s="65"/>
      <c r="F107" s="65"/>
      <c r="H107" s="7" t="s">
        <v>50</v>
      </c>
      <c r="I107" s="66" t="s">
        <v>54</v>
      </c>
      <c r="J107" s="66"/>
      <c r="K107" s="66"/>
      <c r="L107" s="66"/>
      <c r="M107" s="66"/>
    </row>
    <row r="108" spans="2:13" ht="11.4" customHeight="1" x14ac:dyDescent="0.3">
      <c r="C108" s="7" t="s">
        <v>50</v>
      </c>
      <c r="D108" s="65" t="s">
        <v>52</v>
      </c>
      <c r="E108" s="65"/>
      <c r="F108" s="65"/>
      <c r="H108" s="7" t="s">
        <v>50</v>
      </c>
      <c r="I108" s="66" t="s">
        <v>55</v>
      </c>
      <c r="J108" s="66"/>
      <c r="K108" s="66"/>
      <c r="L108" s="66"/>
      <c r="M108" s="66"/>
    </row>
    <row r="109" spans="2:13" ht="27" customHeight="1" x14ac:dyDescent="0.3">
      <c r="C109" s="8" t="s">
        <v>50</v>
      </c>
      <c r="D109" s="64" t="s">
        <v>53</v>
      </c>
      <c r="E109" s="64"/>
      <c r="F109" s="64"/>
      <c r="H109" s="8" t="s">
        <v>50</v>
      </c>
      <c r="I109" s="64" t="s">
        <v>56</v>
      </c>
      <c r="J109" s="64"/>
      <c r="K109" s="64"/>
      <c r="L109" s="64"/>
      <c r="M109" s="64"/>
    </row>
    <row r="110" spans="2:13" ht="6.6" customHeight="1" x14ac:dyDescent="0.3"/>
    <row r="111" spans="2:13" ht="16.2" customHeight="1" x14ac:dyDescent="0.3">
      <c r="B111" s="63" t="s">
        <v>48</v>
      </c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</row>
    <row r="112" spans="2:13" ht="16.2" customHeight="1" x14ac:dyDescent="0.3">
      <c r="B112" s="61" t="s">
        <v>59</v>
      </c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</row>
    <row r="113" spans="2:13" ht="28.8" customHeight="1" x14ac:dyDescent="0.3">
      <c r="B113" s="62" t="s">
        <v>47</v>
      </c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</row>
    <row r="114" spans="2:13" ht="10.8" customHeight="1" x14ac:dyDescent="0.3">
      <c r="D114" s="3" t="s">
        <v>46</v>
      </c>
      <c r="E114" s="60"/>
      <c r="F114" s="60"/>
      <c r="G114" s="60"/>
      <c r="I114" s="3" t="s">
        <v>43</v>
      </c>
      <c r="J114" s="59"/>
      <c r="K114" s="60"/>
      <c r="L114" s="60"/>
    </row>
    <row r="115" spans="2:13" ht="1.8" customHeight="1" x14ac:dyDescent="0.3"/>
  </sheetData>
  <sheetProtection password="CADF" sheet="1" objects="1" scenarios="1" selectLockedCells="1"/>
  <customSheetViews>
    <customSheetView guid="{674D6F3B-B47A-424D-A030-2C6C33F15379}" showPageBreaks="1" printArea="1" view="pageLayout">
      <selection activeCell="J9" sqref="J9:K9"/>
      <pageMargins left="0.11811023622047245" right="0.11811023622047245" top="0.11811023622047245" bottom="0.11811023622047245" header="0.31496062992125984" footer="0.31496062992125984"/>
      <printOptions horizontalCentered="1"/>
      <pageSetup paperSize="9" orientation="portrait" horizontalDpi="0" verticalDpi="0" r:id="rId1"/>
    </customSheetView>
  </customSheetViews>
  <mergeCells count="200">
    <mergeCell ref="C98:D98"/>
    <mergeCell ref="E98:G98"/>
    <mergeCell ref="C99:D99"/>
    <mergeCell ref="E99:G99"/>
    <mergeCell ref="M61:N61"/>
    <mergeCell ref="A11:N11"/>
    <mergeCell ref="E1:L1"/>
    <mergeCell ref="E3:L3"/>
    <mergeCell ref="E4:G4"/>
    <mergeCell ref="H4:L4"/>
    <mergeCell ref="A6:N6"/>
    <mergeCell ref="A1:D5"/>
    <mergeCell ref="E5:N5"/>
    <mergeCell ref="E2:N2"/>
    <mergeCell ref="J9:K9"/>
    <mergeCell ref="E8:I10"/>
    <mergeCell ref="J8:L8"/>
    <mergeCell ref="J10:L10"/>
    <mergeCell ref="A7:N7"/>
    <mergeCell ref="M1:N1"/>
    <mergeCell ref="M3:N4"/>
    <mergeCell ref="M8:N10"/>
    <mergeCell ref="A8:D10"/>
    <mergeCell ref="G21:H21"/>
    <mergeCell ref="B14:M14"/>
    <mergeCell ref="B16:M16"/>
    <mergeCell ref="B18:M18"/>
    <mergeCell ref="B20:M20"/>
    <mergeCell ref="N12:N21"/>
    <mergeCell ref="B19:C19"/>
    <mergeCell ref="D15:M15"/>
    <mergeCell ref="I13:M13"/>
    <mergeCell ref="B15:C15"/>
    <mergeCell ref="E21:F21"/>
    <mergeCell ref="I21:M21"/>
    <mergeCell ref="I19:M19"/>
    <mergeCell ref="I17:M17"/>
    <mergeCell ref="C13:D13"/>
    <mergeCell ref="C17:F17"/>
    <mergeCell ref="D19:F19"/>
    <mergeCell ref="B21:D21"/>
    <mergeCell ref="M67:M68"/>
    <mergeCell ref="I67:K67"/>
    <mergeCell ref="B67:B68"/>
    <mergeCell ref="C67:D68"/>
    <mergeCell ref="H67:H68"/>
    <mergeCell ref="L67:L68"/>
    <mergeCell ref="B24:M24"/>
    <mergeCell ref="E26:F26"/>
    <mergeCell ref="I26:M26"/>
    <mergeCell ref="B31:M31"/>
    <mergeCell ref="D49:K49"/>
    <mergeCell ref="E48:K48"/>
    <mergeCell ref="E47:K47"/>
    <mergeCell ref="E46:K46"/>
    <mergeCell ref="E45:K45"/>
    <mergeCell ref="E44:K44"/>
    <mergeCell ref="B26:D26"/>
    <mergeCell ref="E38:K38"/>
    <mergeCell ref="E37:K37"/>
    <mergeCell ref="E43:K43"/>
    <mergeCell ref="E67:G68"/>
    <mergeCell ref="B57:M57"/>
    <mergeCell ref="B50:M50"/>
    <mergeCell ref="B54:J54"/>
    <mergeCell ref="N50:N57"/>
    <mergeCell ref="L34:L35"/>
    <mergeCell ref="E39:K39"/>
    <mergeCell ref="G26:H26"/>
    <mergeCell ref="G29:H29"/>
    <mergeCell ref="I64:M64"/>
    <mergeCell ref="I62:N62"/>
    <mergeCell ref="I63:N63"/>
    <mergeCell ref="A62:G62"/>
    <mergeCell ref="A63:G64"/>
    <mergeCell ref="H61:H64"/>
    <mergeCell ref="A60:N60"/>
    <mergeCell ref="A58:N58"/>
    <mergeCell ref="B59:M59"/>
    <mergeCell ref="E29:F29"/>
    <mergeCell ref="B30:M30"/>
    <mergeCell ref="E42:K42"/>
    <mergeCell ref="E41:K41"/>
    <mergeCell ref="E40:K40"/>
    <mergeCell ref="B55:M55"/>
    <mergeCell ref="B56:D56"/>
    <mergeCell ref="J56:L56"/>
    <mergeCell ref="F32:M32"/>
    <mergeCell ref="I61:K61"/>
    <mergeCell ref="A22:N22"/>
    <mergeCell ref="A12:A21"/>
    <mergeCell ref="B12:M12"/>
    <mergeCell ref="G13:H13"/>
    <mergeCell ref="G17:H17"/>
    <mergeCell ref="G19:H19"/>
    <mergeCell ref="C75:D75"/>
    <mergeCell ref="C74:D74"/>
    <mergeCell ref="K53:K54"/>
    <mergeCell ref="E56:G56"/>
    <mergeCell ref="B51:D52"/>
    <mergeCell ref="A65:N65"/>
    <mergeCell ref="A23:A49"/>
    <mergeCell ref="B34:K35"/>
    <mergeCell ref="B33:M33"/>
    <mergeCell ref="J29:M29"/>
    <mergeCell ref="B25:M25"/>
    <mergeCell ref="B23:M23"/>
    <mergeCell ref="N23:N49"/>
    <mergeCell ref="L54:M54"/>
    <mergeCell ref="B53:J53"/>
    <mergeCell ref="L53:M53"/>
    <mergeCell ref="E51:M52"/>
    <mergeCell ref="A50:A57"/>
    <mergeCell ref="C32:E32"/>
    <mergeCell ref="E71:G71"/>
    <mergeCell ref="E70:G70"/>
    <mergeCell ref="E69:G69"/>
    <mergeCell ref="E81:G81"/>
    <mergeCell ref="E80:G80"/>
    <mergeCell ref="E79:G79"/>
    <mergeCell ref="E78:G78"/>
    <mergeCell ref="E77:G77"/>
    <mergeCell ref="E76:G76"/>
    <mergeCell ref="E75:G75"/>
    <mergeCell ref="E74:G74"/>
    <mergeCell ref="E73:G73"/>
    <mergeCell ref="E72:G72"/>
    <mergeCell ref="E36:L36"/>
    <mergeCell ref="B36:D48"/>
    <mergeCell ref="C72:D72"/>
    <mergeCell ref="C71:D71"/>
    <mergeCell ref="C80:D80"/>
    <mergeCell ref="A61:D61"/>
    <mergeCell ref="F61:G61"/>
    <mergeCell ref="C70:D70"/>
    <mergeCell ref="C69:D69"/>
    <mergeCell ref="C77:D77"/>
    <mergeCell ref="J114:L114"/>
    <mergeCell ref="B112:M112"/>
    <mergeCell ref="B113:M113"/>
    <mergeCell ref="B111:M111"/>
    <mergeCell ref="I109:M109"/>
    <mergeCell ref="E101:G101"/>
    <mergeCell ref="C101:D101"/>
    <mergeCell ref="B106:D106"/>
    <mergeCell ref="D109:F109"/>
    <mergeCell ref="D108:F108"/>
    <mergeCell ref="D107:F107"/>
    <mergeCell ref="I108:M108"/>
    <mergeCell ref="I107:M107"/>
    <mergeCell ref="B104:K104"/>
    <mergeCell ref="B105:M105"/>
    <mergeCell ref="E114:G114"/>
    <mergeCell ref="C103:D103"/>
    <mergeCell ref="E102:G102"/>
    <mergeCell ref="E103:G103"/>
    <mergeCell ref="C102:D102"/>
    <mergeCell ref="C83:D83"/>
    <mergeCell ref="C76:D76"/>
    <mergeCell ref="E96:G96"/>
    <mergeCell ref="E95:G95"/>
    <mergeCell ref="E94:G94"/>
    <mergeCell ref="E93:G93"/>
    <mergeCell ref="E92:G92"/>
    <mergeCell ref="C73:D73"/>
    <mergeCell ref="E87:G87"/>
    <mergeCell ref="C89:D89"/>
    <mergeCell ref="E84:G84"/>
    <mergeCell ref="E83:G83"/>
    <mergeCell ref="E82:G82"/>
    <mergeCell ref="E86:G86"/>
    <mergeCell ref="E85:G85"/>
    <mergeCell ref="E89:G89"/>
    <mergeCell ref="E88:G88"/>
    <mergeCell ref="C82:D82"/>
    <mergeCell ref="C81:D81"/>
    <mergeCell ref="B28:F28"/>
    <mergeCell ref="C100:D100"/>
    <mergeCell ref="E100:G100"/>
    <mergeCell ref="E91:G91"/>
    <mergeCell ref="B66:M66"/>
    <mergeCell ref="B27:M27"/>
    <mergeCell ref="G28:M28"/>
    <mergeCell ref="C97:D97"/>
    <mergeCell ref="C96:D96"/>
    <mergeCell ref="C95:D95"/>
    <mergeCell ref="C94:D94"/>
    <mergeCell ref="C93:D93"/>
    <mergeCell ref="C92:D92"/>
    <mergeCell ref="E90:G90"/>
    <mergeCell ref="E97:G97"/>
    <mergeCell ref="C91:D91"/>
    <mergeCell ref="C90:D90"/>
    <mergeCell ref="C79:D79"/>
    <mergeCell ref="C78:D78"/>
    <mergeCell ref="C88:D88"/>
    <mergeCell ref="C87:D87"/>
    <mergeCell ref="C86:D86"/>
    <mergeCell ref="C85:D85"/>
    <mergeCell ref="C84:D84"/>
  </mergeCells>
  <conditionalFormatting sqref="L34:L35">
    <cfRule type="expression" dxfId="26" priority="33">
      <formula>L34="X"</formula>
    </cfRule>
  </conditionalFormatting>
  <conditionalFormatting sqref="K53:K54">
    <cfRule type="expression" dxfId="25" priority="32">
      <formula>K53="X"</formula>
    </cfRule>
  </conditionalFormatting>
  <conditionalFormatting sqref="C69:D97 C100:D103">
    <cfRule type="expression" dxfId="24" priority="31">
      <formula>C69="Dimensions required"</formula>
    </cfRule>
  </conditionalFormatting>
  <conditionalFormatting sqref="E69:G103">
    <cfRule type="cellIs" dxfId="23" priority="30" operator="notEqual">
      <formula>0</formula>
    </cfRule>
  </conditionalFormatting>
  <conditionalFormatting sqref="I69:I97 I100:I103">
    <cfRule type="expression" dxfId="22" priority="29">
      <formula>C69="Dimensions required"</formula>
    </cfRule>
  </conditionalFormatting>
  <conditionalFormatting sqref="J69:J97 J100:J103">
    <cfRule type="expression" dxfId="21" priority="28">
      <formula>C69="Dimensions required"</formula>
    </cfRule>
  </conditionalFormatting>
  <conditionalFormatting sqref="K69:K97 K100:K103">
    <cfRule type="expression" dxfId="20" priority="27">
      <formula>C69="Dimensions required"</formula>
    </cfRule>
  </conditionalFormatting>
  <conditionalFormatting sqref="L69:L97 L100:L103">
    <cfRule type="expression" dxfId="19" priority="26">
      <formula>H69="X"</formula>
    </cfRule>
  </conditionalFormatting>
  <conditionalFormatting sqref="M69:M97 M100:M103">
    <cfRule type="cellIs" dxfId="18" priority="20" operator="equal">
      <formula>FALSE</formula>
    </cfRule>
    <cfRule type="cellIs" dxfId="17" priority="21" operator="equal">
      <formula>0</formula>
    </cfRule>
  </conditionalFormatting>
  <conditionalFormatting sqref="L37">
    <cfRule type="cellIs" dxfId="16" priority="19" operator="equal">
      <formula>0</formula>
    </cfRule>
  </conditionalFormatting>
  <conditionalFormatting sqref="L39">
    <cfRule type="cellIs" dxfId="15" priority="18" operator="equal">
      <formula>0</formula>
    </cfRule>
  </conditionalFormatting>
  <conditionalFormatting sqref="L48">
    <cfRule type="cellIs" dxfId="14" priority="17" operator="equal">
      <formula>0</formula>
    </cfRule>
  </conditionalFormatting>
  <conditionalFormatting sqref="C98:D99">
    <cfRule type="expression" dxfId="13" priority="16">
      <formula>C98="Dimensions required"</formula>
    </cfRule>
  </conditionalFormatting>
  <conditionalFormatting sqref="I98:I99">
    <cfRule type="expression" dxfId="12" priority="14">
      <formula>C98="Dimensions required"</formula>
    </cfRule>
  </conditionalFormatting>
  <conditionalFormatting sqref="J98:J99">
    <cfRule type="expression" dxfId="11" priority="13">
      <formula>C98="Dimensions required"</formula>
    </cfRule>
  </conditionalFormatting>
  <conditionalFormatting sqref="K98:K99">
    <cfRule type="expression" dxfId="10" priority="12">
      <formula>C98="Dimensions required"</formula>
    </cfRule>
  </conditionalFormatting>
  <conditionalFormatting sqref="L98:L99">
    <cfRule type="expression" dxfId="9" priority="11">
      <formula>H98="X"</formula>
    </cfRule>
  </conditionalFormatting>
  <conditionalFormatting sqref="M98:M99">
    <cfRule type="cellIs" dxfId="8" priority="9" operator="equal">
      <formula>FALSE</formula>
    </cfRule>
    <cfRule type="cellIs" dxfId="7" priority="10" operator="equal">
      <formula>0</formula>
    </cfRule>
  </conditionalFormatting>
  <conditionalFormatting sqref="E69:G69 E73:G74 E78:G78 E87:G103">
    <cfRule type="cellIs" dxfId="6" priority="8" operator="equal">
      <formula>FALSE</formula>
    </cfRule>
  </conditionalFormatting>
  <conditionalFormatting sqref="E70:G70 E75:G75">
    <cfRule type="cellIs" dxfId="5" priority="7" operator="equal">
      <formula>FALSE</formula>
    </cfRule>
  </conditionalFormatting>
  <conditionalFormatting sqref="E71:G71 E76:G76">
    <cfRule type="cellIs" dxfId="4" priority="6" operator="equal">
      <formula>FALSE</formula>
    </cfRule>
  </conditionalFormatting>
  <conditionalFormatting sqref="E72:G72 E77:G77">
    <cfRule type="cellIs" dxfId="3" priority="5" operator="equal">
      <formula>FALSE</formula>
    </cfRule>
  </conditionalFormatting>
  <conditionalFormatting sqref="E79:G79">
    <cfRule type="cellIs" dxfId="2" priority="4" operator="equal">
      <formula>FALSE</formula>
    </cfRule>
  </conditionalFormatting>
  <conditionalFormatting sqref="E80:G80">
    <cfRule type="cellIs" dxfId="1" priority="3" operator="equal">
      <formula>FALSE</formula>
    </cfRule>
  </conditionalFormatting>
  <conditionalFormatting sqref="E81:G86">
    <cfRule type="cellIs" dxfId="0" priority="2" operator="equal">
      <formula>FALSE</formula>
    </cfRule>
  </conditionalFormatting>
  <dataValidations xWindow="574" yWindow="436" count="5">
    <dataValidation type="whole" allowBlank="1" showInputMessage="1" showErrorMessage="1" errorTitle="Age" error="Must contain a number between 4 and 16" promptTitle="Age" prompt="Record age if entering Classes 140 to 147" sqref="G29:H29">
      <formula1>4</formula1>
      <formula2>16</formula2>
    </dataValidation>
    <dataValidation type="list" showInputMessage="1" promptTitle="Are you an NHS Member" prompt="Do not leave this blank" sqref="J9:K9">
      <formula1>NHSmember</formula1>
    </dataValidation>
    <dataValidation type="custom" allowBlank="1" showInputMessage="1" showErrorMessage="1" errorTitle="Thursday AM" error="Must contain X" promptTitle="Thursday AM Delivery" prompt="Put X in box if intending to delivery your entries on thursday morning" sqref="L34:L35">
      <formula1>L34="X"</formula1>
    </dataValidation>
    <dataValidation type="custom" allowBlank="1" showInputMessage="1" showErrorMessage="1" errorTitle="Gift Aid" error="Must contain an X" promptTitle="Gift Aid" prompt="Only complete if you are making a donation &amp; you are a UK Taxpayer" sqref="K53:K54">
      <formula1>K53="X"</formula1>
    </dataValidation>
    <dataValidation type="custom" allowBlank="1" showInputMessage="1" showErrorMessage="1" errorTitle="Buy back error" error="Must contain the letter X" prompt="Add X if wish to buy back entry (Gift Classes only)_x000a_" sqref="H69:H103">
      <formula1>H69="X"</formula1>
    </dataValidation>
  </dataValidations>
  <hyperlinks>
    <hyperlink ref="H4" r:id="rId2" display="entries@honeyshow.co.uk"/>
  </hyperlinks>
  <printOptions horizontalCentered="1"/>
  <pageMargins left="0.11811023622047245" right="0.11811023622047245" top="0.11811023622047245" bottom="0.11811023622047245" header="0.31496062992125984" footer="0.31496062992125984"/>
  <pageSetup paperSize="9" orientation="portrait" verticalDpi="0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6" name="Drop Down 3">
              <controlPr defaultSize="0" autoLine="0" autoPict="0">
                <anchor moveWithCells="1">
                  <from>
                    <xdr:col>1</xdr:col>
                    <xdr:colOff>388620</xdr:colOff>
                    <xdr:row>11</xdr:row>
                    <xdr:rowOff>60960</xdr:rowOff>
                  </from>
                  <to>
                    <xdr:col>4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Drop Down 5">
              <controlPr defaultSize="0" autoLine="0" autoPict="0">
                <anchor moveWithCells="1">
                  <from>
                    <xdr:col>4</xdr:col>
                    <xdr:colOff>22860</xdr:colOff>
                    <xdr:row>60</xdr:row>
                    <xdr:rowOff>7620</xdr:rowOff>
                  </from>
                  <to>
                    <xdr:col>4</xdr:col>
                    <xdr:colOff>670560</xdr:colOff>
                    <xdr:row>61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Drop Down 8">
              <controlPr defaultSize="0" autoLine="0" autoPict="0">
                <anchor moveWithCells="1">
                  <from>
                    <xdr:col>11</xdr:col>
                    <xdr:colOff>38100</xdr:colOff>
                    <xdr:row>60</xdr:row>
                    <xdr:rowOff>7620</xdr:rowOff>
                  </from>
                  <to>
                    <xdr:col>11</xdr:col>
                    <xdr:colOff>563880</xdr:colOff>
                    <xdr:row>61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7"/>
  <sheetViews>
    <sheetView workbookViewId="0">
      <selection activeCell="P172" sqref="P172:R172"/>
    </sheetView>
  </sheetViews>
  <sheetFormatPr defaultRowHeight="14.4" x14ac:dyDescent="0.3"/>
  <cols>
    <col min="1" max="2" width="6.88671875" customWidth="1"/>
    <col min="3" max="3" width="8.88671875" style="19"/>
    <col min="4" max="4" width="42.21875" customWidth="1"/>
    <col min="5" max="5" width="8.88671875" style="19"/>
    <col min="7" max="7" width="10.44140625" style="19" customWidth="1"/>
    <col min="8" max="8" width="41.88671875" customWidth="1"/>
    <col min="9" max="9" width="12.5546875" style="19" customWidth="1"/>
    <col min="13" max="13" width="41.88671875" customWidth="1"/>
    <col min="17" max="17" width="41.88671875" customWidth="1"/>
  </cols>
  <sheetData>
    <row r="1" spans="1:18" x14ac:dyDescent="0.3">
      <c r="A1" s="18" t="s">
        <v>0</v>
      </c>
      <c r="D1" s="18" t="s">
        <v>60</v>
      </c>
      <c r="H1" s="18" t="s">
        <v>61</v>
      </c>
      <c r="M1" s="18" t="s">
        <v>62</v>
      </c>
      <c r="Q1" s="18" t="s">
        <v>63</v>
      </c>
    </row>
    <row r="2" spans="1:18" x14ac:dyDescent="0.3">
      <c r="C2" s="20" t="s">
        <v>25</v>
      </c>
      <c r="D2" s="18" t="s">
        <v>31</v>
      </c>
      <c r="E2" s="20" t="s">
        <v>64</v>
      </c>
      <c r="G2" s="20" t="s">
        <v>25</v>
      </c>
      <c r="H2" s="18" t="s">
        <v>31</v>
      </c>
      <c r="I2" s="20" t="s">
        <v>61</v>
      </c>
      <c r="L2" s="20" t="s">
        <v>25</v>
      </c>
      <c r="M2" s="18" t="s">
        <v>31</v>
      </c>
      <c r="N2" s="18" t="s">
        <v>26</v>
      </c>
      <c r="P2" s="20" t="s">
        <v>25</v>
      </c>
      <c r="Q2" s="18" t="s">
        <v>31</v>
      </c>
      <c r="R2" s="20" t="s">
        <v>64</v>
      </c>
    </row>
    <row r="3" spans="1:18" ht="16.2" customHeight="1" x14ac:dyDescent="0.3">
      <c r="A3" t="s">
        <v>65</v>
      </c>
      <c r="C3" s="19">
        <v>1</v>
      </c>
      <c r="D3" t="s">
        <v>66</v>
      </c>
      <c r="E3" s="21">
        <v>0</v>
      </c>
      <c r="G3" s="19">
        <v>16</v>
      </c>
      <c r="H3" t="s">
        <v>100</v>
      </c>
      <c r="I3" s="26" t="s">
        <v>68</v>
      </c>
      <c r="L3" s="19">
        <v>2</v>
      </c>
      <c r="M3" t="s">
        <v>69</v>
      </c>
      <c r="N3" s="25">
        <v>16</v>
      </c>
      <c r="P3" s="19">
        <v>1</v>
      </c>
      <c r="Q3" t="s">
        <v>66</v>
      </c>
      <c r="R3" s="21">
        <v>0</v>
      </c>
    </row>
    <row r="4" spans="1:18" ht="16.8" x14ac:dyDescent="0.3">
      <c r="A4" t="s">
        <v>70</v>
      </c>
      <c r="C4" s="19">
        <v>2</v>
      </c>
      <c r="D4" t="s">
        <v>69</v>
      </c>
      <c r="E4" s="21">
        <v>0</v>
      </c>
      <c r="G4" s="22">
        <v>17</v>
      </c>
      <c r="H4" s="23" t="s">
        <v>67</v>
      </c>
      <c r="I4" s="24" t="s">
        <v>68</v>
      </c>
      <c r="L4" s="19">
        <v>3</v>
      </c>
      <c r="M4" t="s">
        <v>72</v>
      </c>
      <c r="N4" s="25">
        <v>24</v>
      </c>
      <c r="P4" s="19">
        <v>2</v>
      </c>
      <c r="Q4" t="s">
        <v>69</v>
      </c>
      <c r="R4" s="21">
        <v>0</v>
      </c>
    </row>
    <row r="5" spans="1:18" x14ac:dyDescent="0.3">
      <c r="A5" t="s">
        <v>73</v>
      </c>
      <c r="C5" s="19">
        <v>3</v>
      </c>
      <c r="D5" t="s">
        <v>72</v>
      </c>
      <c r="E5" s="21">
        <v>0</v>
      </c>
      <c r="G5" s="22">
        <v>18</v>
      </c>
      <c r="H5" t="s">
        <v>71</v>
      </c>
      <c r="I5" s="26" t="s">
        <v>68</v>
      </c>
      <c r="L5" s="19">
        <v>9</v>
      </c>
      <c r="M5" t="s">
        <v>72</v>
      </c>
      <c r="N5" s="49">
        <v>24</v>
      </c>
      <c r="P5" s="19">
        <v>3</v>
      </c>
      <c r="Q5" t="s">
        <v>72</v>
      </c>
      <c r="R5" s="21">
        <v>0</v>
      </c>
    </row>
    <row r="6" spans="1:18" x14ac:dyDescent="0.3">
      <c r="A6" t="s">
        <v>76</v>
      </c>
      <c r="C6" s="19">
        <v>4</v>
      </c>
      <c r="D6" t="s">
        <v>77</v>
      </c>
      <c r="E6" s="21">
        <v>0</v>
      </c>
      <c r="G6" s="22">
        <v>52</v>
      </c>
      <c r="H6" s="23" t="s">
        <v>74</v>
      </c>
      <c r="I6" s="26" t="s">
        <v>68</v>
      </c>
      <c r="L6" s="19">
        <v>10</v>
      </c>
      <c r="M6" t="s">
        <v>75</v>
      </c>
      <c r="N6" s="25">
        <v>16</v>
      </c>
      <c r="P6" s="19">
        <v>4</v>
      </c>
      <c r="Q6" t="s">
        <v>77</v>
      </c>
      <c r="R6" s="21">
        <v>0</v>
      </c>
    </row>
    <row r="7" spans="1:18" x14ac:dyDescent="0.3">
      <c r="A7" t="s">
        <v>80</v>
      </c>
      <c r="C7" s="19">
        <v>5</v>
      </c>
      <c r="D7" t="s">
        <v>81</v>
      </c>
      <c r="E7" s="21">
        <v>0</v>
      </c>
      <c r="G7" s="22">
        <v>53</v>
      </c>
      <c r="H7" s="23" t="s">
        <v>78</v>
      </c>
      <c r="I7" s="26" t="s">
        <v>68</v>
      </c>
      <c r="L7" s="19">
        <v>11</v>
      </c>
      <c r="M7" t="s">
        <v>79</v>
      </c>
      <c r="N7" s="25">
        <v>8</v>
      </c>
      <c r="P7" s="19">
        <v>5</v>
      </c>
      <c r="Q7" t="s">
        <v>81</v>
      </c>
      <c r="R7" s="21">
        <v>0</v>
      </c>
    </row>
    <row r="8" spans="1:18" x14ac:dyDescent="0.3">
      <c r="A8" t="s">
        <v>84</v>
      </c>
      <c r="C8" s="19">
        <v>6</v>
      </c>
      <c r="D8" t="s">
        <v>85</v>
      </c>
      <c r="E8" s="21">
        <v>0</v>
      </c>
      <c r="G8" s="19">
        <v>55</v>
      </c>
      <c r="H8" t="s">
        <v>150</v>
      </c>
      <c r="I8" s="26" t="s">
        <v>68</v>
      </c>
      <c r="L8" s="19">
        <v>110</v>
      </c>
      <c r="M8" t="s">
        <v>87</v>
      </c>
      <c r="N8" s="25">
        <v>16</v>
      </c>
      <c r="P8" s="19">
        <v>6</v>
      </c>
      <c r="Q8" t="s">
        <v>85</v>
      </c>
      <c r="R8" s="21">
        <v>0</v>
      </c>
    </row>
    <row r="9" spans="1:18" x14ac:dyDescent="0.3">
      <c r="C9" s="19">
        <v>9</v>
      </c>
      <c r="D9" t="s">
        <v>72</v>
      </c>
      <c r="E9" s="43">
        <v>0</v>
      </c>
      <c r="G9" s="19">
        <v>80</v>
      </c>
      <c r="H9" t="s">
        <v>159</v>
      </c>
      <c r="I9" s="26" t="s">
        <v>68</v>
      </c>
      <c r="L9" s="19">
        <v>111</v>
      </c>
      <c r="M9" t="s">
        <v>89</v>
      </c>
      <c r="N9" s="25">
        <v>16</v>
      </c>
      <c r="P9" s="19">
        <v>9</v>
      </c>
      <c r="Q9" t="s">
        <v>72</v>
      </c>
      <c r="R9" s="43">
        <v>0</v>
      </c>
    </row>
    <row r="10" spans="1:18" x14ac:dyDescent="0.3">
      <c r="A10" s="18" t="s">
        <v>90</v>
      </c>
      <c r="C10" s="19">
        <v>10</v>
      </c>
      <c r="D10" t="s">
        <v>75</v>
      </c>
      <c r="E10" s="21">
        <v>0</v>
      </c>
      <c r="G10" s="27">
        <v>81</v>
      </c>
      <c r="H10" s="23" t="s">
        <v>82</v>
      </c>
      <c r="I10" s="26" t="s">
        <v>68</v>
      </c>
      <c r="L10" s="19">
        <v>112</v>
      </c>
      <c r="M10" t="s">
        <v>92</v>
      </c>
      <c r="N10" s="25">
        <v>16</v>
      </c>
      <c r="P10" s="19">
        <v>10</v>
      </c>
      <c r="Q10" t="s">
        <v>75</v>
      </c>
      <c r="R10" s="21">
        <v>0</v>
      </c>
    </row>
    <row r="11" spans="1:18" x14ac:dyDescent="0.3">
      <c r="C11" s="19">
        <v>11</v>
      </c>
      <c r="D11" t="s">
        <v>79</v>
      </c>
      <c r="E11" s="21">
        <v>0</v>
      </c>
      <c r="G11" s="27">
        <v>86</v>
      </c>
      <c r="H11" s="23" t="s">
        <v>86</v>
      </c>
      <c r="I11" s="26" t="s">
        <v>68</v>
      </c>
      <c r="L11" s="19">
        <v>113</v>
      </c>
      <c r="M11" t="s">
        <v>94</v>
      </c>
      <c r="N11" s="25">
        <v>22</v>
      </c>
      <c r="P11" s="19">
        <v>11</v>
      </c>
      <c r="Q11" t="s">
        <v>79</v>
      </c>
      <c r="R11" s="21">
        <v>0</v>
      </c>
    </row>
    <row r="12" spans="1:18" x14ac:dyDescent="0.3">
      <c r="A12" t="s">
        <v>95</v>
      </c>
      <c r="C12" s="19">
        <v>12</v>
      </c>
      <c r="D12" t="s">
        <v>83</v>
      </c>
      <c r="E12" s="21">
        <v>0</v>
      </c>
      <c r="G12" s="27">
        <v>87</v>
      </c>
      <c r="H12" s="23" t="s">
        <v>88</v>
      </c>
      <c r="I12" s="26" t="s">
        <v>68</v>
      </c>
      <c r="L12" s="19">
        <v>114</v>
      </c>
      <c r="M12" t="s">
        <v>98</v>
      </c>
      <c r="N12" s="25">
        <v>16</v>
      </c>
      <c r="P12" s="19">
        <v>12</v>
      </c>
      <c r="Q12" t="s">
        <v>83</v>
      </c>
      <c r="R12" s="21">
        <v>0</v>
      </c>
    </row>
    <row r="13" spans="1:18" x14ac:dyDescent="0.3">
      <c r="A13" t="s">
        <v>99</v>
      </c>
      <c r="C13" s="19">
        <v>15</v>
      </c>
      <c r="D13" t="s">
        <v>96</v>
      </c>
      <c r="E13" s="21">
        <v>0</v>
      </c>
      <c r="G13" s="27">
        <v>88</v>
      </c>
      <c r="H13" s="23" t="s">
        <v>91</v>
      </c>
      <c r="I13" s="26" t="s">
        <v>68</v>
      </c>
      <c r="L13" s="19">
        <v>115</v>
      </c>
      <c r="M13" t="s">
        <v>102</v>
      </c>
      <c r="N13" s="25">
        <v>16</v>
      </c>
      <c r="P13" s="19">
        <v>15</v>
      </c>
      <c r="Q13" t="s">
        <v>96</v>
      </c>
      <c r="R13" s="21">
        <v>1</v>
      </c>
    </row>
    <row r="14" spans="1:18" x14ac:dyDescent="0.3">
      <c r="C14" s="19">
        <v>16</v>
      </c>
      <c r="D14" t="s">
        <v>100</v>
      </c>
      <c r="E14" s="21">
        <v>0</v>
      </c>
      <c r="G14" s="27">
        <v>89</v>
      </c>
      <c r="H14" s="23" t="s">
        <v>93</v>
      </c>
      <c r="I14" s="26" t="s">
        <v>68</v>
      </c>
      <c r="L14" s="19">
        <v>116</v>
      </c>
      <c r="M14" t="s">
        <v>104</v>
      </c>
      <c r="N14" s="25">
        <v>11</v>
      </c>
      <c r="P14" s="19">
        <v>16</v>
      </c>
      <c r="Q14" t="s">
        <v>100</v>
      </c>
      <c r="R14" s="21">
        <v>1</v>
      </c>
    </row>
    <row r="15" spans="1:18" x14ac:dyDescent="0.3">
      <c r="C15" s="19">
        <v>17</v>
      </c>
      <c r="D15" t="s">
        <v>67</v>
      </c>
      <c r="E15" s="21">
        <v>0</v>
      </c>
      <c r="G15" s="27">
        <v>90</v>
      </c>
      <c r="H15" s="23" t="s">
        <v>97</v>
      </c>
      <c r="I15" s="26" t="s">
        <v>68</v>
      </c>
      <c r="L15" s="19">
        <v>117</v>
      </c>
      <c r="M15" t="s">
        <v>106</v>
      </c>
      <c r="N15" s="25">
        <v>8</v>
      </c>
      <c r="P15" s="19">
        <v>17</v>
      </c>
      <c r="Q15" t="s">
        <v>67</v>
      </c>
      <c r="R15" s="21">
        <v>1</v>
      </c>
    </row>
    <row r="16" spans="1:18" x14ac:dyDescent="0.3">
      <c r="A16" s="18" t="s">
        <v>262</v>
      </c>
      <c r="C16" s="19">
        <v>18</v>
      </c>
      <c r="D16" t="s">
        <v>71</v>
      </c>
      <c r="E16" s="21">
        <v>0</v>
      </c>
      <c r="G16" s="22">
        <v>140</v>
      </c>
      <c r="H16" t="s">
        <v>101</v>
      </c>
      <c r="I16" s="26" t="s">
        <v>68</v>
      </c>
      <c r="L16" s="19">
        <v>118</v>
      </c>
      <c r="M16" t="s">
        <v>109</v>
      </c>
      <c r="N16" s="25">
        <v>48</v>
      </c>
      <c r="P16" s="19">
        <v>18</v>
      </c>
      <c r="Q16" t="s">
        <v>71</v>
      </c>
      <c r="R16" s="21">
        <v>1</v>
      </c>
    </row>
    <row r="17" spans="1:18" x14ac:dyDescent="0.3">
      <c r="C17" s="19">
        <v>25</v>
      </c>
      <c r="D17" t="s">
        <v>107</v>
      </c>
      <c r="E17" s="21">
        <v>0</v>
      </c>
      <c r="G17" s="22">
        <v>141</v>
      </c>
      <c r="H17" t="s">
        <v>103</v>
      </c>
      <c r="I17" s="26" t="s">
        <v>68</v>
      </c>
      <c r="L17" s="19">
        <v>121</v>
      </c>
      <c r="M17" t="s">
        <v>111</v>
      </c>
      <c r="N17" s="25">
        <v>6</v>
      </c>
      <c r="P17" s="19">
        <v>25</v>
      </c>
      <c r="Q17" t="s">
        <v>107</v>
      </c>
      <c r="R17" s="21">
        <v>1</v>
      </c>
    </row>
    <row r="18" spans="1:18" x14ac:dyDescent="0.3">
      <c r="A18" t="s">
        <v>95</v>
      </c>
      <c r="C18" s="19">
        <v>26</v>
      </c>
      <c r="D18" t="s">
        <v>110</v>
      </c>
      <c r="E18" s="21">
        <v>0</v>
      </c>
      <c r="G18" s="19">
        <v>145</v>
      </c>
      <c r="H18" t="s">
        <v>105</v>
      </c>
      <c r="I18" s="26" t="s">
        <v>68</v>
      </c>
      <c r="L18" s="19">
        <v>122</v>
      </c>
      <c r="M18" t="s">
        <v>113</v>
      </c>
      <c r="N18" s="25">
        <v>8</v>
      </c>
      <c r="P18" s="19">
        <v>26</v>
      </c>
      <c r="Q18" t="s">
        <v>110</v>
      </c>
      <c r="R18" s="21">
        <v>1</v>
      </c>
    </row>
    <row r="19" spans="1:18" x14ac:dyDescent="0.3">
      <c r="A19" t="s">
        <v>99</v>
      </c>
      <c r="C19" s="19">
        <v>27</v>
      </c>
      <c r="D19" t="s">
        <v>112</v>
      </c>
      <c r="E19" s="21">
        <v>0</v>
      </c>
      <c r="G19" s="19">
        <v>146</v>
      </c>
      <c r="H19" t="s">
        <v>108</v>
      </c>
      <c r="I19" s="26" t="s">
        <v>68</v>
      </c>
      <c r="L19" s="19">
        <v>126</v>
      </c>
      <c r="M19" t="s">
        <v>115</v>
      </c>
      <c r="N19" s="25">
        <v>8</v>
      </c>
      <c r="P19" s="19">
        <v>27</v>
      </c>
      <c r="Q19" t="s">
        <v>112</v>
      </c>
      <c r="R19" s="21">
        <v>1</v>
      </c>
    </row>
    <row r="20" spans="1:18" x14ac:dyDescent="0.3">
      <c r="C20" s="19">
        <v>28</v>
      </c>
      <c r="D20" t="s">
        <v>114</v>
      </c>
      <c r="E20" s="21">
        <v>0</v>
      </c>
      <c r="L20" s="19">
        <v>127</v>
      </c>
      <c r="M20" t="s">
        <v>117</v>
      </c>
      <c r="N20" s="25">
        <v>8</v>
      </c>
      <c r="P20" s="19">
        <v>28</v>
      </c>
      <c r="Q20" t="s">
        <v>114</v>
      </c>
      <c r="R20" s="21">
        <v>1</v>
      </c>
    </row>
    <row r="21" spans="1:18" x14ac:dyDescent="0.3">
      <c r="C21" s="19">
        <v>29</v>
      </c>
      <c r="D21" t="s">
        <v>116</v>
      </c>
      <c r="E21" s="21">
        <v>0</v>
      </c>
      <c r="L21" s="19">
        <v>128</v>
      </c>
      <c r="M21" t="s">
        <v>119</v>
      </c>
      <c r="N21" s="25">
        <v>8</v>
      </c>
      <c r="P21" s="19">
        <v>29</v>
      </c>
      <c r="Q21" t="s">
        <v>116</v>
      </c>
      <c r="R21" s="21">
        <v>1</v>
      </c>
    </row>
    <row r="22" spans="1:18" x14ac:dyDescent="0.3">
      <c r="C22" s="19">
        <v>30</v>
      </c>
      <c r="D22" t="s">
        <v>118</v>
      </c>
      <c r="E22" s="21">
        <v>0</v>
      </c>
      <c r="L22" s="19">
        <v>129</v>
      </c>
      <c r="M22" t="s">
        <v>121</v>
      </c>
      <c r="N22" s="25">
        <v>8</v>
      </c>
      <c r="P22" s="19">
        <v>30</v>
      </c>
      <c r="Q22" t="s">
        <v>118</v>
      </c>
      <c r="R22" s="21">
        <v>1</v>
      </c>
    </row>
    <row r="23" spans="1:18" x14ac:dyDescent="0.3">
      <c r="C23" s="19">
        <v>31</v>
      </c>
      <c r="D23" t="s">
        <v>120</v>
      </c>
      <c r="E23" s="21">
        <v>0</v>
      </c>
      <c r="L23" s="19">
        <v>130</v>
      </c>
      <c r="M23" t="s">
        <v>123</v>
      </c>
      <c r="N23" s="25">
        <v>8</v>
      </c>
      <c r="P23" s="19">
        <v>31</v>
      </c>
      <c r="Q23" t="s">
        <v>120</v>
      </c>
      <c r="R23" s="21">
        <v>1</v>
      </c>
    </row>
    <row r="24" spans="1:18" x14ac:dyDescent="0.3">
      <c r="C24" s="19">
        <v>32</v>
      </c>
      <c r="D24" t="s">
        <v>122</v>
      </c>
      <c r="E24" s="21">
        <v>0</v>
      </c>
      <c r="L24" s="19">
        <v>131</v>
      </c>
      <c r="M24" t="s">
        <v>125</v>
      </c>
      <c r="N24" s="25">
        <v>8</v>
      </c>
      <c r="P24" s="19">
        <v>32</v>
      </c>
      <c r="Q24" t="s">
        <v>122</v>
      </c>
      <c r="R24" s="21">
        <v>0</v>
      </c>
    </row>
    <row r="25" spans="1:18" x14ac:dyDescent="0.3">
      <c r="C25" s="19">
        <v>33</v>
      </c>
      <c r="D25" t="s">
        <v>124</v>
      </c>
      <c r="E25" s="21">
        <v>0</v>
      </c>
      <c r="L25" s="19">
        <v>135</v>
      </c>
      <c r="M25" t="s">
        <v>127</v>
      </c>
      <c r="N25" s="25">
        <v>3</v>
      </c>
      <c r="P25" s="19">
        <v>33</v>
      </c>
      <c r="Q25" t="s">
        <v>124</v>
      </c>
      <c r="R25" s="21">
        <v>1</v>
      </c>
    </row>
    <row r="26" spans="1:18" x14ac:dyDescent="0.3">
      <c r="C26" s="19">
        <v>35</v>
      </c>
      <c r="D26" t="s">
        <v>126</v>
      </c>
      <c r="E26" s="21">
        <v>0</v>
      </c>
      <c r="L26" s="19">
        <v>138</v>
      </c>
      <c r="M26" t="s">
        <v>129</v>
      </c>
      <c r="N26" s="25">
        <v>2</v>
      </c>
      <c r="P26" s="19">
        <v>35</v>
      </c>
      <c r="Q26" t="s">
        <v>126</v>
      </c>
      <c r="R26" s="21">
        <v>1</v>
      </c>
    </row>
    <row r="27" spans="1:18" x14ac:dyDescent="0.3">
      <c r="C27" s="19">
        <v>36</v>
      </c>
      <c r="D27" t="s">
        <v>128</v>
      </c>
      <c r="E27" s="21">
        <v>0</v>
      </c>
      <c r="L27" s="19">
        <v>211</v>
      </c>
      <c r="M27" t="s">
        <v>131</v>
      </c>
      <c r="N27" s="25">
        <v>8</v>
      </c>
      <c r="P27" s="19">
        <v>36</v>
      </c>
      <c r="Q27" t="s">
        <v>128</v>
      </c>
      <c r="R27" s="21">
        <v>1</v>
      </c>
    </row>
    <row r="28" spans="1:18" x14ac:dyDescent="0.3">
      <c r="C28" s="19">
        <v>37</v>
      </c>
      <c r="D28" t="s">
        <v>130</v>
      </c>
      <c r="E28" s="21">
        <v>0</v>
      </c>
      <c r="L28" s="19">
        <v>212</v>
      </c>
      <c r="M28" t="s">
        <v>133</v>
      </c>
      <c r="N28" s="25">
        <v>8</v>
      </c>
      <c r="P28" s="19">
        <v>37</v>
      </c>
      <c r="Q28" t="s">
        <v>130</v>
      </c>
      <c r="R28" s="21">
        <v>1</v>
      </c>
    </row>
    <row r="29" spans="1:18" x14ac:dyDescent="0.3">
      <c r="C29" s="19">
        <v>38</v>
      </c>
      <c r="D29" t="s">
        <v>132</v>
      </c>
      <c r="E29" s="21">
        <v>0</v>
      </c>
      <c r="L29" s="19">
        <v>235</v>
      </c>
      <c r="M29" t="s">
        <v>135</v>
      </c>
      <c r="N29" s="25">
        <v>8</v>
      </c>
      <c r="P29" s="19">
        <v>38</v>
      </c>
      <c r="Q29" t="s">
        <v>132</v>
      </c>
      <c r="R29" s="21">
        <v>1</v>
      </c>
    </row>
    <row r="30" spans="1:18" x14ac:dyDescent="0.3">
      <c r="C30" s="19">
        <v>39</v>
      </c>
      <c r="D30" t="s">
        <v>134</v>
      </c>
      <c r="E30" s="21">
        <v>0</v>
      </c>
      <c r="L30" s="19">
        <v>236</v>
      </c>
      <c r="M30" t="s">
        <v>137</v>
      </c>
      <c r="N30" s="25">
        <v>8</v>
      </c>
      <c r="P30" s="19">
        <v>39</v>
      </c>
      <c r="Q30" t="s">
        <v>134</v>
      </c>
      <c r="R30" s="21">
        <v>1</v>
      </c>
    </row>
    <row r="31" spans="1:18" x14ac:dyDescent="0.3">
      <c r="C31" s="19">
        <v>40</v>
      </c>
      <c r="D31" t="s">
        <v>136</v>
      </c>
      <c r="E31" s="21">
        <v>0</v>
      </c>
      <c r="L31" s="19">
        <v>237</v>
      </c>
      <c r="M31" t="s">
        <v>139</v>
      </c>
      <c r="N31" s="25">
        <v>8</v>
      </c>
      <c r="P31" s="19">
        <v>40</v>
      </c>
      <c r="Q31" t="s">
        <v>136</v>
      </c>
      <c r="R31" s="21">
        <v>1</v>
      </c>
    </row>
    <row r="32" spans="1:18" x14ac:dyDescent="0.3">
      <c r="C32" s="19">
        <v>41</v>
      </c>
      <c r="D32" t="s">
        <v>138</v>
      </c>
      <c r="E32" s="21">
        <v>0</v>
      </c>
      <c r="L32" s="19">
        <v>248</v>
      </c>
      <c r="M32" t="s">
        <v>141</v>
      </c>
      <c r="N32" s="25">
        <v>8</v>
      </c>
      <c r="P32" s="19">
        <v>41</v>
      </c>
      <c r="Q32" t="s">
        <v>138</v>
      </c>
      <c r="R32" s="21">
        <v>1</v>
      </c>
    </row>
    <row r="33" spans="3:18" x14ac:dyDescent="0.3">
      <c r="C33" s="19">
        <v>42</v>
      </c>
      <c r="D33" t="s">
        <v>140</v>
      </c>
      <c r="E33" s="21">
        <v>0</v>
      </c>
      <c r="L33" s="19">
        <v>269</v>
      </c>
      <c r="M33" t="s">
        <v>131</v>
      </c>
      <c r="N33" s="25">
        <v>8</v>
      </c>
      <c r="P33" s="19">
        <v>42</v>
      </c>
      <c r="Q33" t="s">
        <v>140</v>
      </c>
      <c r="R33" s="21">
        <v>1</v>
      </c>
    </row>
    <row r="34" spans="3:18" x14ac:dyDescent="0.3">
      <c r="C34" s="19">
        <v>45</v>
      </c>
      <c r="D34" t="s">
        <v>142</v>
      </c>
      <c r="E34" s="21">
        <v>0</v>
      </c>
      <c r="L34" s="19">
        <v>288</v>
      </c>
      <c r="M34" t="s">
        <v>144</v>
      </c>
      <c r="N34" s="25">
        <v>8</v>
      </c>
      <c r="P34" s="19">
        <v>45</v>
      </c>
      <c r="Q34" t="s">
        <v>142</v>
      </c>
      <c r="R34" s="21">
        <v>1</v>
      </c>
    </row>
    <row r="35" spans="3:18" x14ac:dyDescent="0.3">
      <c r="C35" s="19">
        <v>46</v>
      </c>
      <c r="D35" t="s">
        <v>143</v>
      </c>
      <c r="E35" s="21">
        <v>0</v>
      </c>
      <c r="P35" s="19">
        <v>46</v>
      </c>
      <c r="Q35" t="s">
        <v>143</v>
      </c>
      <c r="R35" s="21">
        <v>1</v>
      </c>
    </row>
    <row r="36" spans="3:18" x14ac:dyDescent="0.3">
      <c r="C36" s="19">
        <v>47</v>
      </c>
      <c r="D36" t="s">
        <v>145</v>
      </c>
      <c r="E36" s="21">
        <v>0</v>
      </c>
      <c r="P36" s="19">
        <v>47</v>
      </c>
      <c r="Q36" t="s">
        <v>145</v>
      </c>
      <c r="R36" s="21">
        <v>1</v>
      </c>
    </row>
    <row r="37" spans="3:18" x14ac:dyDescent="0.3">
      <c r="C37" s="19">
        <v>48</v>
      </c>
      <c r="D37" t="s">
        <v>146</v>
      </c>
      <c r="E37" s="21">
        <v>0</v>
      </c>
      <c r="P37" s="19">
        <v>48</v>
      </c>
      <c r="Q37" t="s">
        <v>146</v>
      </c>
      <c r="R37" s="21">
        <v>1</v>
      </c>
    </row>
    <row r="38" spans="3:18" x14ac:dyDescent="0.3">
      <c r="C38" s="19">
        <v>49</v>
      </c>
      <c r="D38" t="s">
        <v>147</v>
      </c>
      <c r="E38" s="21">
        <v>0</v>
      </c>
      <c r="P38" s="19">
        <v>49</v>
      </c>
      <c r="Q38" t="s">
        <v>147</v>
      </c>
      <c r="R38" s="21">
        <v>1</v>
      </c>
    </row>
    <row r="39" spans="3:18" x14ac:dyDescent="0.3">
      <c r="C39" s="19">
        <v>50</v>
      </c>
      <c r="D39" t="s">
        <v>291</v>
      </c>
      <c r="E39" s="21">
        <v>0</v>
      </c>
      <c r="P39" s="19">
        <v>50</v>
      </c>
      <c r="Q39" t="s">
        <v>291</v>
      </c>
      <c r="R39" s="21">
        <v>1</v>
      </c>
    </row>
    <row r="40" spans="3:18" x14ac:dyDescent="0.3">
      <c r="C40" s="19">
        <v>51</v>
      </c>
      <c r="D40" t="s">
        <v>148</v>
      </c>
      <c r="E40" s="21">
        <v>0</v>
      </c>
      <c r="P40" s="19">
        <v>51</v>
      </c>
      <c r="Q40" t="s">
        <v>148</v>
      </c>
      <c r="R40" s="21">
        <v>1</v>
      </c>
    </row>
    <row r="41" spans="3:18" x14ac:dyDescent="0.3">
      <c r="C41" s="19">
        <v>52</v>
      </c>
      <c r="D41" t="s">
        <v>74</v>
      </c>
      <c r="E41" s="21">
        <v>0</v>
      </c>
      <c r="P41" s="19">
        <v>52</v>
      </c>
      <c r="Q41" t="s">
        <v>74</v>
      </c>
      <c r="R41" s="21">
        <v>1</v>
      </c>
    </row>
    <row r="42" spans="3:18" x14ac:dyDescent="0.3">
      <c r="C42" s="19">
        <v>53</v>
      </c>
      <c r="D42" t="s">
        <v>78</v>
      </c>
      <c r="E42" s="21">
        <v>0</v>
      </c>
      <c r="P42" s="19">
        <v>53</v>
      </c>
      <c r="Q42" t="s">
        <v>78</v>
      </c>
      <c r="R42" s="21">
        <v>1</v>
      </c>
    </row>
    <row r="43" spans="3:18" x14ac:dyDescent="0.3">
      <c r="C43" s="19">
        <v>54</v>
      </c>
      <c r="D43" t="s">
        <v>149</v>
      </c>
      <c r="E43" s="21">
        <v>0</v>
      </c>
      <c r="P43" s="19">
        <v>54</v>
      </c>
      <c r="Q43" t="s">
        <v>149</v>
      </c>
      <c r="R43" s="21">
        <v>1</v>
      </c>
    </row>
    <row r="44" spans="3:18" x14ac:dyDescent="0.3">
      <c r="C44" s="19">
        <v>55</v>
      </c>
      <c r="D44" t="s">
        <v>150</v>
      </c>
      <c r="E44" s="21">
        <v>0</v>
      </c>
      <c r="P44" s="19">
        <v>55</v>
      </c>
      <c r="Q44" t="s">
        <v>150</v>
      </c>
      <c r="R44" s="21">
        <v>1</v>
      </c>
    </row>
    <row r="45" spans="3:18" x14ac:dyDescent="0.3">
      <c r="C45" s="19">
        <v>56</v>
      </c>
      <c r="D45" t="s">
        <v>290</v>
      </c>
      <c r="E45" s="21">
        <v>0</v>
      </c>
      <c r="P45" s="19">
        <v>56</v>
      </c>
      <c r="Q45" t="s">
        <v>290</v>
      </c>
      <c r="R45" s="21">
        <v>1</v>
      </c>
    </row>
    <row r="46" spans="3:18" x14ac:dyDescent="0.3">
      <c r="C46" s="19">
        <v>60</v>
      </c>
      <c r="D46" t="s">
        <v>151</v>
      </c>
      <c r="E46" s="21">
        <v>0</v>
      </c>
      <c r="P46" s="19">
        <v>60</v>
      </c>
      <c r="Q46" t="s">
        <v>151</v>
      </c>
      <c r="R46" s="21">
        <v>1</v>
      </c>
    </row>
    <row r="47" spans="3:18" x14ac:dyDescent="0.3">
      <c r="C47" s="19">
        <v>61</v>
      </c>
      <c r="D47" t="s">
        <v>152</v>
      </c>
      <c r="E47" s="21">
        <v>0</v>
      </c>
      <c r="P47" s="19">
        <v>61</v>
      </c>
      <c r="Q47" t="s">
        <v>152</v>
      </c>
      <c r="R47" s="21">
        <v>1</v>
      </c>
    </row>
    <row r="48" spans="3:18" x14ac:dyDescent="0.3">
      <c r="C48" s="19">
        <v>62</v>
      </c>
      <c r="D48" t="s">
        <v>153</v>
      </c>
      <c r="E48" s="21">
        <v>0</v>
      </c>
      <c r="P48" s="19">
        <v>62</v>
      </c>
      <c r="Q48" t="s">
        <v>153</v>
      </c>
      <c r="R48" s="21">
        <v>1</v>
      </c>
    </row>
    <row r="49" spans="3:18" x14ac:dyDescent="0.3">
      <c r="C49" s="19">
        <v>63</v>
      </c>
      <c r="D49" t="s">
        <v>154</v>
      </c>
      <c r="E49" s="21">
        <v>0</v>
      </c>
      <c r="P49" s="19">
        <v>63</v>
      </c>
      <c r="Q49" t="s">
        <v>154</v>
      </c>
      <c r="R49" s="21">
        <v>1</v>
      </c>
    </row>
    <row r="50" spans="3:18" x14ac:dyDescent="0.3">
      <c r="C50" s="19">
        <v>64</v>
      </c>
      <c r="D50" t="s">
        <v>155</v>
      </c>
      <c r="E50" s="21">
        <v>0</v>
      </c>
      <c r="P50" s="19">
        <v>64</v>
      </c>
      <c r="Q50" t="s">
        <v>155</v>
      </c>
      <c r="R50" s="21">
        <v>1</v>
      </c>
    </row>
    <row r="51" spans="3:18" x14ac:dyDescent="0.3">
      <c r="C51" s="19">
        <v>65</v>
      </c>
      <c r="D51" t="s">
        <v>156</v>
      </c>
      <c r="E51" s="21">
        <v>0</v>
      </c>
      <c r="P51" s="19">
        <v>65</v>
      </c>
      <c r="Q51" t="s">
        <v>156</v>
      </c>
      <c r="R51" s="21">
        <v>1</v>
      </c>
    </row>
    <row r="52" spans="3:18" x14ac:dyDescent="0.3">
      <c r="C52" s="19">
        <v>76</v>
      </c>
      <c r="D52" t="s">
        <v>157</v>
      </c>
      <c r="E52" s="21">
        <v>5</v>
      </c>
      <c r="P52" s="19">
        <v>76</v>
      </c>
      <c r="Q52" t="s">
        <v>157</v>
      </c>
      <c r="R52" s="21">
        <v>5</v>
      </c>
    </row>
    <row r="53" spans="3:18" x14ac:dyDescent="0.3">
      <c r="C53" s="19">
        <v>77</v>
      </c>
      <c r="D53" t="s">
        <v>158</v>
      </c>
      <c r="E53" s="21">
        <v>0</v>
      </c>
      <c r="P53" s="19">
        <v>77</v>
      </c>
      <c r="Q53" t="s">
        <v>158</v>
      </c>
      <c r="R53" s="21">
        <v>1</v>
      </c>
    </row>
    <row r="54" spans="3:18" x14ac:dyDescent="0.3">
      <c r="C54" s="19">
        <v>78</v>
      </c>
      <c r="D54" t="s">
        <v>289</v>
      </c>
      <c r="E54" s="21">
        <v>0</v>
      </c>
      <c r="P54" s="19">
        <v>78</v>
      </c>
      <c r="Q54" t="s">
        <v>289</v>
      </c>
      <c r="R54" s="21">
        <v>1</v>
      </c>
    </row>
    <row r="55" spans="3:18" x14ac:dyDescent="0.3">
      <c r="C55" s="19">
        <v>80</v>
      </c>
      <c r="D55" t="s">
        <v>159</v>
      </c>
      <c r="E55" s="21">
        <v>0</v>
      </c>
      <c r="P55" s="19">
        <v>80</v>
      </c>
      <c r="Q55" t="s">
        <v>159</v>
      </c>
      <c r="R55" s="21">
        <v>1</v>
      </c>
    </row>
    <row r="56" spans="3:18" x14ac:dyDescent="0.3">
      <c r="C56" s="19">
        <v>81</v>
      </c>
      <c r="D56" t="s">
        <v>82</v>
      </c>
      <c r="E56" s="21">
        <v>0</v>
      </c>
      <c r="P56" s="19">
        <v>81</v>
      </c>
      <c r="Q56" t="s">
        <v>82</v>
      </c>
      <c r="R56" s="21">
        <v>1</v>
      </c>
    </row>
    <row r="57" spans="3:18" x14ac:dyDescent="0.3">
      <c r="C57" s="19">
        <v>85</v>
      </c>
      <c r="D57" t="s">
        <v>160</v>
      </c>
      <c r="E57" s="21">
        <v>0</v>
      </c>
      <c r="P57" s="19">
        <v>85</v>
      </c>
      <c r="Q57" t="s">
        <v>160</v>
      </c>
      <c r="R57" s="21">
        <v>1</v>
      </c>
    </row>
    <row r="58" spans="3:18" x14ac:dyDescent="0.3">
      <c r="C58" s="19">
        <v>86</v>
      </c>
      <c r="D58" t="s">
        <v>86</v>
      </c>
      <c r="E58" s="21">
        <v>0</v>
      </c>
      <c r="P58" s="19">
        <v>86</v>
      </c>
      <c r="Q58" t="s">
        <v>86</v>
      </c>
      <c r="R58" s="21">
        <v>1</v>
      </c>
    </row>
    <row r="59" spans="3:18" x14ac:dyDescent="0.3">
      <c r="C59" s="19">
        <v>87</v>
      </c>
      <c r="D59" t="s">
        <v>88</v>
      </c>
      <c r="E59" s="21">
        <v>0</v>
      </c>
      <c r="P59" s="19">
        <v>87</v>
      </c>
      <c r="Q59" t="s">
        <v>88</v>
      </c>
      <c r="R59" s="21">
        <v>1</v>
      </c>
    </row>
    <row r="60" spans="3:18" x14ac:dyDescent="0.3">
      <c r="C60" s="19">
        <v>88</v>
      </c>
      <c r="D60" t="s">
        <v>91</v>
      </c>
      <c r="E60" s="21">
        <v>0</v>
      </c>
      <c r="P60" s="19">
        <v>88</v>
      </c>
      <c r="Q60" t="s">
        <v>91</v>
      </c>
      <c r="R60" s="21">
        <v>1</v>
      </c>
    </row>
    <row r="61" spans="3:18" x14ac:dyDescent="0.3">
      <c r="C61" s="19">
        <v>89</v>
      </c>
      <c r="D61" t="s">
        <v>93</v>
      </c>
      <c r="E61" s="21">
        <v>0</v>
      </c>
      <c r="P61" s="19">
        <v>89</v>
      </c>
      <c r="Q61" t="s">
        <v>93</v>
      </c>
      <c r="R61" s="21">
        <v>1</v>
      </c>
    </row>
    <row r="62" spans="3:18" x14ac:dyDescent="0.3">
      <c r="C62" s="19">
        <v>90</v>
      </c>
      <c r="D62" t="s">
        <v>97</v>
      </c>
      <c r="E62" s="21">
        <v>0</v>
      </c>
      <c r="P62" s="19">
        <v>90</v>
      </c>
      <c r="Q62" t="s">
        <v>97</v>
      </c>
      <c r="R62" s="21">
        <v>1</v>
      </c>
    </row>
    <row r="63" spans="3:18" x14ac:dyDescent="0.3">
      <c r="C63" s="19">
        <v>94</v>
      </c>
      <c r="D63" t="s">
        <v>161</v>
      </c>
      <c r="E63" s="21">
        <v>0</v>
      </c>
      <c r="P63" s="19">
        <v>94</v>
      </c>
      <c r="Q63" t="s">
        <v>161</v>
      </c>
      <c r="R63" s="21">
        <v>1</v>
      </c>
    </row>
    <row r="64" spans="3:18" x14ac:dyDescent="0.3">
      <c r="C64" s="19">
        <v>110</v>
      </c>
      <c r="D64" t="s">
        <v>87</v>
      </c>
      <c r="E64" s="21">
        <v>0</v>
      </c>
      <c r="P64" s="19">
        <v>110</v>
      </c>
      <c r="Q64" t="s">
        <v>87</v>
      </c>
      <c r="R64" s="21">
        <v>0</v>
      </c>
    </row>
    <row r="65" spans="3:18" x14ac:dyDescent="0.3">
      <c r="C65" s="19">
        <v>111</v>
      </c>
      <c r="D65" t="s">
        <v>89</v>
      </c>
      <c r="E65" s="21">
        <v>0</v>
      </c>
      <c r="P65" s="19">
        <v>111</v>
      </c>
      <c r="Q65" t="s">
        <v>89</v>
      </c>
      <c r="R65" s="21">
        <v>0</v>
      </c>
    </row>
    <row r="66" spans="3:18" x14ac:dyDescent="0.3">
      <c r="C66" s="19">
        <v>112</v>
      </c>
      <c r="D66" t="s">
        <v>92</v>
      </c>
      <c r="E66" s="21">
        <v>0</v>
      </c>
      <c r="P66" s="19">
        <v>112</v>
      </c>
      <c r="Q66" t="s">
        <v>92</v>
      </c>
      <c r="R66" s="21">
        <v>0</v>
      </c>
    </row>
    <row r="67" spans="3:18" x14ac:dyDescent="0.3">
      <c r="C67" s="19">
        <v>113</v>
      </c>
      <c r="D67" t="s">
        <v>94</v>
      </c>
      <c r="E67" s="21">
        <v>0</v>
      </c>
      <c r="P67" s="19">
        <v>113</v>
      </c>
      <c r="Q67" t="s">
        <v>94</v>
      </c>
      <c r="R67" s="21">
        <v>0</v>
      </c>
    </row>
    <row r="68" spans="3:18" x14ac:dyDescent="0.3">
      <c r="C68" s="19">
        <v>114</v>
      </c>
      <c r="D68" t="s">
        <v>98</v>
      </c>
      <c r="E68" s="21">
        <v>0</v>
      </c>
      <c r="P68" s="19">
        <v>114</v>
      </c>
      <c r="Q68" t="s">
        <v>98</v>
      </c>
      <c r="R68" s="21">
        <v>0</v>
      </c>
    </row>
    <row r="69" spans="3:18" x14ac:dyDescent="0.3">
      <c r="C69" s="19">
        <v>115</v>
      </c>
      <c r="D69" t="s">
        <v>102</v>
      </c>
      <c r="E69" s="21">
        <v>0</v>
      </c>
      <c r="P69" s="19">
        <v>115</v>
      </c>
      <c r="Q69" t="s">
        <v>102</v>
      </c>
      <c r="R69" s="21">
        <v>0</v>
      </c>
    </row>
    <row r="70" spans="3:18" x14ac:dyDescent="0.3">
      <c r="C70" s="19">
        <v>116</v>
      </c>
      <c r="D70" t="s">
        <v>104</v>
      </c>
      <c r="E70" s="21">
        <v>0</v>
      </c>
      <c r="P70" s="19">
        <v>116</v>
      </c>
      <c r="Q70" t="s">
        <v>104</v>
      </c>
      <c r="R70" s="21">
        <v>0</v>
      </c>
    </row>
    <row r="71" spans="3:18" x14ac:dyDescent="0.3">
      <c r="C71" s="19">
        <v>117</v>
      </c>
      <c r="D71" t="s">
        <v>106</v>
      </c>
      <c r="E71" s="21">
        <v>0</v>
      </c>
      <c r="P71" s="19">
        <v>117</v>
      </c>
      <c r="Q71" t="s">
        <v>106</v>
      </c>
      <c r="R71" s="21">
        <v>0</v>
      </c>
    </row>
    <row r="72" spans="3:18" x14ac:dyDescent="0.3">
      <c r="C72" s="19">
        <v>118</v>
      </c>
      <c r="D72" t="s">
        <v>109</v>
      </c>
      <c r="E72" s="21">
        <v>0</v>
      </c>
      <c r="P72" s="19">
        <v>118</v>
      </c>
      <c r="Q72" t="s">
        <v>109</v>
      </c>
      <c r="R72" s="21">
        <v>0</v>
      </c>
    </row>
    <row r="73" spans="3:18" x14ac:dyDescent="0.3">
      <c r="C73" s="19">
        <v>121</v>
      </c>
      <c r="D73" t="s">
        <v>111</v>
      </c>
      <c r="E73" s="21">
        <v>0</v>
      </c>
      <c r="P73" s="19">
        <v>121</v>
      </c>
      <c r="Q73" t="s">
        <v>111</v>
      </c>
      <c r="R73" s="21">
        <v>0</v>
      </c>
    </row>
    <row r="74" spans="3:18" x14ac:dyDescent="0.3">
      <c r="C74" s="19">
        <v>122</v>
      </c>
      <c r="D74" t="s">
        <v>113</v>
      </c>
      <c r="E74" s="21">
        <v>0</v>
      </c>
      <c r="P74" s="19">
        <v>122</v>
      </c>
      <c r="Q74" t="s">
        <v>113</v>
      </c>
      <c r="R74" s="21">
        <v>0</v>
      </c>
    </row>
    <row r="75" spans="3:18" x14ac:dyDescent="0.3">
      <c r="C75" s="19">
        <v>126</v>
      </c>
      <c r="D75" t="s">
        <v>115</v>
      </c>
      <c r="E75" s="21">
        <v>0</v>
      </c>
      <c r="P75" s="19">
        <v>126</v>
      </c>
      <c r="Q75" t="s">
        <v>115</v>
      </c>
      <c r="R75" s="21">
        <v>0</v>
      </c>
    </row>
    <row r="76" spans="3:18" x14ac:dyDescent="0.3">
      <c r="C76" s="19">
        <v>127</v>
      </c>
      <c r="D76" t="s">
        <v>117</v>
      </c>
      <c r="E76" s="21">
        <v>0</v>
      </c>
      <c r="P76" s="19">
        <v>127</v>
      </c>
      <c r="Q76" t="s">
        <v>117</v>
      </c>
      <c r="R76" s="21">
        <v>0</v>
      </c>
    </row>
    <row r="77" spans="3:18" x14ac:dyDescent="0.3">
      <c r="C77" s="19">
        <v>128</v>
      </c>
      <c r="D77" t="s">
        <v>119</v>
      </c>
      <c r="E77" s="21">
        <v>0</v>
      </c>
      <c r="P77" s="19">
        <v>128</v>
      </c>
      <c r="Q77" t="s">
        <v>119</v>
      </c>
      <c r="R77" s="21">
        <v>0</v>
      </c>
    </row>
    <row r="78" spans="3:18" x14ac:dyDescent="0.3">
      <c r="C78" s="19">
        <v>129</v>
      </c>
      <c r="D78" t="s">
        <v>121</v>
      </c>
      <c r="E78" s="21">
        <v>0</v>
      </c>
      <c r="P78" s="19">
        <v>129</v>
      </c>
      <c r="Q78" t="s">
        <v>121</v>
      </c>
      <c r="R78" s="21">
        <v>0</v>
      </c>
    </row>
    <row r="79" spans="3:18" x14ac:dyDescent="0.3">
      <c r="C79" s="19">
        <v>130</v>
      </c>
      <c r="D79" t="s">
        <v>123</v>
      </c>
      <c r="E79" s="21">
        <v>0</v>
      </c>
      <c r="P79" s="19">
        <v>130</v>
      </c>
      <c r="Q79" t="s">
        <v>123</v>
      </c>
      <c r="R79" s="21">
        <v>0</v>
      </c>
    </row>
    <row r="80" spans="3:18" x14ac:dyDescent="0.3">
      <c r="C80" s="19">
        <v>131</v>
      </c>
      <c r="D80" t="s">
        <v>125</v>
      </c>
      <c r="E80" s="21">
        <v>0</v>
      </c>
      <c r="P80" s="19">
        <v>131</v>
      </c>
      <c r="Q80" t="s">
        <v>125</v>
      </c>
      <c r="R80" s="21">
        <v>0</v>
      </c>
    </row>
    <row r="81" spans="3:18" x14ac:dyDescent="0.3">
      <c r="C81" s="19">
        <v>135</v>
      </c>
      <c r="D81" t="s">
        <v>162</v>
      </c>
      <c r="E81" s="21">
        <v>0</v>
      </c>
      <c r="P81" s="19">
        <v>135</v>
      </c>
      <c r="Q81" t="s">
        <v>162</v>
      </c>
      <c r="R81" s="21">
        <v>0</v>
      </c>
    </row>
    <row r="82" spans="3:18" x14ac:dyDescent="0.3">
      <c r="C82" s="19">
        <v>138</v>
      </c>
      <c r="D82" t="s">
        <v>129</v>
      </c>
      <c r="E82" s="21">
        <v>0</v>
      </c>
      <c r="P82" s="19">
        <v>138</v>
      </c>
      <c r="Q82" t="s">
        <v>129</v>
      </c>
      <c r="R82" s="21">
        <v>0</v>
      </c>
    </row>
    <row r="83" spans="3:18" x14ac:dyDescent="0.3">
      <c r="C83" s="19">
        <v>140</v>
      </c>
      <c r="D83" t="s">
        <v>101</v>
      </c>
      <c r="E83" s="21">
        <v>0</v>
      </c>
      <c r="P83" s="19">
        <v>140</v>
      </c>
      <c r="Q83" t="s">
        <v>101</v>
      </c>
      <c r="R83" s="21">
        <v>0</v>
      </c>
    </row>
    <row r="84" spans="3:18" x14ac:dyDescent="0.3">
      <c r="C84" s="19">
        <v>141</v>
      </c>
      <c r="D84" t="s">
        <v>103</v>
      </c>
      <c r="E84" s="21">
        <v>0</v>
      </c>
      <c r="P84" s="19">
        <v>141</v>
      </c>
      <c r="Q84" t="s">
        <v>103</v>
      </c>
      <c r="R84" s="21">
        <v>0</v>
      </c>
    </row>
    <row r="85" spans="3:18" x14ac:dyDescent="0.3">
      <c r="C85" s="19">
        <v>142</v>
      </c>
      <c r="D85" t="s">
        <v>163</v>
      </c>
      <c r="E85" s="21">
        <v>0</v>
      </c>
      <c r="P85" s="19">
        <v>142</v>
      </c>
      <c r="Q85" t="s">
        <v>163</v>
      </c>
      <c r="R85" s="21">
        <v>0</v>
      </c>
    </row>
    <row r="86" spans="3:18" x14ac:dyDescent="0.3">
      <c r="C86" s="19">
        <v>143</v>
      </c>
      <c r="D86" t="s">
        <v>164</v>
      </c>
      <c r="E86" s="21">
        <v>0</v>
      </c>
      <c r="P86" s="19">
        <v>143</v>
      </c>
      <c r="Q86" t="s">
        <v>164</v>
      </c>
      <c r="R86" s="21">
        <v>0</v>
      </c>
    </row>
    <row r="87" spans="3:18" x14ac:dyDescent="0.3">
      <c r="C87" s="19">
        <v>144</v>
      </c>
      <c r="D87" t="s">
        <v>165</v>
      </c>
      <c r="E87" s="21">
        <v>0</v>
      </c>
      <c r="P87" s="19">
        <v>144</v>
      </c>
      <c r="Q87" t="s">
        <v>165</v>
      </c>
      <c r="R87" s="21">
        <v>0</v>
      </c>
    </row>
    <row r="88" spans="3:18" x14ac:dyDescent="0.3">
      <c r="C88" s="19">
        <v>145</v>
      </c>
      <c r="D88" t="s">
        <v>105</v>
      </c>
      <c r="E88" s="21">
        <v>0</v>
      </c>
      <c r="P88" s="19">
        <v>145</v>
      </c>
      <c r="Q88" t="s">
        <v>105</v>
      </c>
      <c r="R88" s="21">
        <v>0</v>
      </c>
    </row>
    <row r="89" spans="3:18" x14ac:dyDescent="0.3">
      <c r="C89" s="19">
        <v>146</v>
      </c>
      <c r="D89" t="s">
        <v>108</v>
      </c>
      <c r="E89" s="21">
        <v>0</v>
      </c>
      <c r="P89" s="19">
        <v>146</v>
      </c>
      <c r="Q89" t="s">
        <v>108</v>
      </c>
      <c r="R89" s="21">
        <v>0</v>
      </c>
    </row>
    <row r="90" spans="3:18" x14ac:dyDescent="0.3">
      <c r="C90" s="19">
        <v>147</v>
      </c>
      <c r="D90" t="s">
        <v>274</v>
      </c>
      <c r="E90" s="21">
        <v>0</v>
      </c>
      <c r="P90" s="19">
        <v>147</v>
      </c>
      <c r="Q90" t="s">
        <v>166</v>
      </c>
      <c r="R90" s="21">
        <v>0</v>
      </c>
    </row>
    <row r="91" spans="3:18" x14ac:dyDescent="0.3">
      <c r="C91" s="19">
        <v>151</v>
      </c>
      <c r="D91" t="s">
        <v>275</v>
      </c>
      <c r="E91" s="21">
        <v>0</v>
      </c>
      <c r="P91" s="19">
        <v>201</v>
      </c>
      <c r="Q91" t="s">
        <v>167</v>
      </c>
      <c r="R91" s="21">
        <v>1</v>
      </c>
    </row>
    <row r="92" spans="3:18" x14ac:dyDescent="0.3">
      <c r="C92" s="19">
        <v>152</v>
      </c>
      <c r="D92" t="s">
        <v>276</v>
      </c>
      <c r="E92" s="21">
        <v>0</v>
      </c>
      <c r="P92" s="19">
        <v>202</v>
      </c>
      <c r="Q92" t="s">
        <v>168</v>
      </c>
      <c r="R92" s="21">
        <v>1</v>
      </c>
    </row>
    <row r="93" spans="3:18" x14ac:dyDescent="0.3">
      <c r="C93" s="19">
        <v>153</v>
      </c>
      <c r="D93" t="s">
        <v>277</v>
      </c>
      <c r="E93" s="21">
        <v>0</v>
      </c>
      <c r="P93" s="19">
        <v>203</v>
      </c>
      <c r="Q93" t="s">
        <v>169</v>
      </c>
      <c r="R93" s="21">
        <v>1</v>
      </c>
    </row>
    <row r="94" spans="3:18" ht="24.6" x14ac:dyDescent="0.3">
      <c r="C94" s="19">
        <v>154</v>
      </c>
      <c r="D94" s="48" t="s">
        <v>288</v>
      </c>
      <c r="E94" s="21">
        <v>0</v>
      </c>
      <c r="P94" s="19">
        <v>204</v>
      </c>
      <c r="Q94" t="s">
        <v>170</v>
      </c>
      <c r="R94" s="21">
        <v>1</v>
      </c>
    </row>
    <row r="95" spans="3:18" x14ac:dyDescent="0.3">
      <c r="C95" s="19">
        <v>155</v>
      </c>
      <c r="D95" t="s">
        <v>278</v>
      </c>
      <c r="E95" s="21">
        <v>0</v>
      </c>
      <c r="P95" s="19">
        <v>205</v>
      </c>
      <c r="Q95" t="s">
        <v>171</v>
      </c>
      <c r="R95" s="21">
        <v>1</v>
      </c>
    </row>
    <row r="96" spans="3:18" x14ac:dyDescent="0.3">
      <c r="C96" s="19">
        <v>156</v>
      </c>
      <c r="D96" s="47" t="s">
        <v>283</v>
      </c>
      <c r="E96" s="21">
        <v>0</v>
      </c>
      <c r="P96" s="19">
        <v>206</v>
      </c>
      <c r="Q96" t="s">
        <v>172</v>
      </c>
      <c r="R96" s="21">
        <v>1</v>
      </c>
    </row>
    <row r="97" spans="3:18" x14ac:dyDescent="0.3">
      <c r="C97" s="19">
        <v>157</v>
      </c>
      <c r="D97" s="47" t="s">
        <v>284</v>
      </c>
      <c r="E97" s="21">
        <v>0</v>
      </c>
      <c r="P97" s="19">
        <v>207</v>
      </c>
      <c r="Q97" t="s">
        <v>173</v>
      </c>
      <c r="R97" s="21">
        <v>1</v>
      </c>
    </row>
    <row r="98" spans="3:18" x14ac:dyDescent="0.3">
      <c r="C98" s="19">
        <v>158</v>
      </c>
      <c r="D98" s="44" t="s">
        <v>285</v>
      </c>
      <c r="E98" s="21">
        <v>0</v>
      </c>
      <c r="P98" s="19">
        <v>208</v>
      </c>
      <c r="Q98" t="s">
        <v>174</v>
      </c>
      <c r="R98" s="21">
        <v>1</v>
      </c>
    </row>
    <row r="99" spans="3:18" x14ac:dyDescent="0.3">
      <c r="C99" s="19">
        <v>159</v>
      </c>
      <c r="D99" s="44" t="s">
        <v>286</v>
      </c>
      <c r="E99" s="21">
        <v>0</v>
      </c>
      <c r="P99" s="19">
        <v>209</v>
      </c>
      <c r="Q99" t="s">
        <v>175</v>
      </c>
      <c r="R99" s="21">
        <v>1</v>
      </c>
    </row>
    <row r="100" spans="3:18" x14ac:dyDescent="0.3">
      <c r="C100" s="19">
        <v>160</v>
      </c>
      <c r="D100" s="46" t="s">
        <v>281</v>
      </c>
      <c r="E100" s="21">
        <v>0</v>
      </c>
      <c r="P100" s="19">
        <v>210</v>
      </c>
      <c r="Q100" t="s">
        <v>176</v>
      </c>
      <c r="R100" s="21">
        <v>1</v>
      </c>
    </row>
    <row r="101" spans="3:18" x14ac:dyDescent="0.3">
      <c r="C101" s="19">
        <v>161</v>
      </c>
      <c r="D101" s="47" t="s">
        <v>282</v>
      </c>
      <c r="E101" s="21">
        <v>0</v>
      </c>
      <c r="P101" s="19">
        <v>211</v>
      </c>
      <c r="Q101" t="s">
        <v>177</v>
      </c>
      <c r="R101" s="21">
        <v>0</v>
      </c>
    </row>
    <row r="102" spans="3:18" x14ac:dyDescent="0.3">
      <c r="C102" s="19">
        <v>164</v>
      </c>
      <c r="D102" s="44" t="s">
        <v>287</v>
      </c>
      <c r="E102" s="21">
        <v>0</v>
      </c>
      <c r="P102" s="19">
        <v>212</v>
      </c>
      <c r="Q102" t="s">
        <v>178</v>
      </c>
      <c r="R102" s="21">
        <v>0</v>
      </c>
    </row>
    <row r="103" spans="3:18" x14ac:dyDescent="0.3">
      <c r="C103" s="19">
        <v>167</v>
      </c>
      <c r="D103" t="s">
        <v>279</v>
      </c>
      <c r="E103" s="21">
        <v>0</v>
      </c>
      <c r="P103" s="19">
        <v>213</v>
      </c>
      <c r="Q103" t="s">
        <v>179</v>
      </c>
      <c r="R103" s="21">
        <v>0</v>
      </c>
    </row>
    <row r="104" spans="3:18" x14ac:dyDescent="0.3">
      <c r="C104" s="19">
        <v>168</v>
      </c>
      <c r="D104" t="s">
        <v>280</v>
      </c>
      <c r="E104" s="21">
        <v>0</v>
      </c>
      <c r="P104" s="19">
        <v>221</v>
      </c>
      <c r="Q104" t="s">
        <v>180</v>
      </c>
      <c r="R104" s="21">
        <v>1</v>
      </c>
    </row>
    <row r="105" spans="3:18" x14ac:dyDescent="0.3">
      <c r="C105" s="19">
        <v>201</v>
      </c>
      <c r="D105" t="s">
        <v>167</v>
      </c>
      <c r="E105" s="21">
        <v>1</v>
      </c>
      <c r="P105" s="19">
        <v>222</v>
      </c>
      <c r="Q105" t="s">
        <v>181</v>
      </c>
      <c r="R105" s="21">
        <v>1</v>
      </c>
    </row>
    <row r="106" spans="3:18" x14ac:dyDescent="0.3">
      <c r="C106" s="19">
        <v>202</v>
      </c>
      <c r="D106" t="s">
        <v>168</v>
      </c>
      <c r="E106" s="21">
        <v>1</v>
      </c>
      <c r="P106" s="19">
        <v>223</v>
      </c>
      <c r="Q106" t="s">
        <v>182</v>
      </c>
      <c r="R106" s="21">
        <v>1</v>
      </c>
    </row>
    <row r="107" spans="3:18" x14ac:dyDescent="0.3">
      <c r="C107" s="19">
        <v>203</v>
      </c>
      <c r="D107" t="s">
        <v>169</v>
      </c>
      <c r="E107" s="21">
        <v>1</v>
      </c>
      <c r="P107" s="19">
        <v>224</v>
      </c>
      <c r="Q107" t="s">
        <v>183</v>
      </c>
      <c r="R107" s="21">
        <v>1</v>
      </c>
    </row>
    <row r="108" spans="3:18" x14ac:dyDescent="0.3">
      <c r="C108" s="19">
        <v>204</v>
      </c>
      <c r="D108" t="s">
        <v>170</v>
      </c>
      <c r="E108" s="21">
        <v>1</v>
      </c>
      <c r="P108" s="19">
        <v>225</v>
      </c>
      <c r="Q108" t="s">
        <v>184</v>
      </c>
      <c r="R108" s="21">
        <v>1</v>
      </c>
    </row>
    <row r="109" spans="3:18" x14ac:dyDescent="0.3">
      <c r="C109" s="19">
        <v>205</v>
      </c>
      <c r="D109" t="s">
        <v>171</v>
      </c>
      <c r="E109" s="21">
        <v>1</v>
      </c>
      <c r="P109" s="19">
        <v>226</v>
      </c>
      <c r="Q109" t="s">
        <v>185</v>
      </c>
      <c r="R109" s="21">
        <v>1</v>
      </c>
    </row>
    <row r="110" spans="3:18" x14ac:dyDescent="0.3">
      <c r="C110" s="19">
        <v>206</v>
      </c>
      <c r="D110" t="s">
        <v>172</v>
      </c>
      <c r="E110" s="21">
        <v>1</v>
      </c>
      <c r="P110" s="19">
        <v>227</v>
      </c>
      <c r="Q110" t="s">
        <v>186</v>
      </c>
      <c r="R110" s="21">
        <v>1</v>
      </c>
    </row>
    <row r="111" spans="3:18" x14ac:dyDescent="0.3">
      <c r="C111" s="19">
        <v>207</v>
      </c>
      <c r="D111" t="s">
        <v>173</v>
      </c>
      <c r="E111" s="21">
        <v>1</v>
      </c>
      <c r="P111" s="19">
        <v>228</v>
      </c>
      <c r="Q111" t="s">
        <v>187</v>
      </c>
      <c r="R111" s="21">
        <v>1</v>
      </c>
    </row>
    <row r="112" spans="3:18" x14ac:dyDescent="0.3">
      <c r="C112" s="19">
        <v>208</v>
      </c>
      <c r="D112" t="s">
        <v>174</v>
      </c>
      <c r="E112" s="21">
        <v>1</v>
      </c>
      <c r="P112" s="19">
        <v>229</v>
      </c>
      <c r="Q112" t="s">
        <v>188</v>
      </c>
      <c r="R112" s="21">
        <v>1</v>
      </c>
    </row>
    <row r="113" spans="3:18" x14ac:dyDescent="0.3">
      <c r="C113" s="19">
        <v>209</v>
      </c>
      <c r="D113" t="s">
        <v>175</v>
      </c>
      <c r="E113" s="21">
        <v>1</v>
      </c>
      <c r="P113" s="19">
        <v>230</v>
      </c>
      <c r="Q113" t="s">
        <v>189</v>
      </c>
      <c r="R113" s="21">
        <v>1</v>
      </c>
    </row>
    <row r="114" spans="3:18" ht="27.6" x14ac:dyDescent="0.3">
      <c r="C114" s="19">
        <v>210</v>
      </c>
      <c r="D114" t="s">
        <v>176</v>
      </c>
      <c r="E114" s="21">
        <v>1</v>
      </c>
      <c r="P114" s="19">
        <v>231</v>
      </c>
      <c r="Q114" s="45" t="s">
        <v>271</v>
      </c>
      <c r="R114" s="21">
        <v>1</v>
      </c>
    </row>
    <row r="115" spans="3:18" x14ac:dyDescent="0.3">
      <c r="C115" s="19">
        <v>211</v>
      </c>
      <c r="D115" t="s">
        <v>177</v>
      </c>
      <c r="E115" s="21">
        <v>0</v>
      </c>
      <c r="P115" s="19">
        <v>232</v>
      </c>
      <c r="Q115" t="s">
        <v>272</v>
      </c>
      <c r="R115" s="21">
        <v>1</v>
      </c>
    </row>
    <row r="116" spans="3:18" x14ac:dyDescent="0.3">
      <c r="C116" s="19">
        <v>212</v>
      </c>
      <c r="D116" t="s">
        <v>178</v>
      </c>
      <c r="E116" s="21">
        <v>0</v>
      </c>
      <c r="P116" s="19">
        <v>233</v>
      </c>
      <c r="Q116" t="s">
        <v>273</v>
      </c>
      <c r="R116" s="21">
        <v>1</v>
      </c>
    </row>
    <row r="117" spans="3:18" x14ac:dyDescent="0.3">
      <c r="C117" s="19">
        <v>213</v>
      </c>
      <c r="D117" t="s">
        <v>179</v>
      </c>
      <c r="E117" s="21">
        <v>0</v>
      </c>
      <c r="P117" s="19">
        <v>234</v>
      </c>
      <c r="Q117" t="s">
        <v>190</v>
      </c>
      <c r="R117" s="21">
        <v>1</v>
      </c>
    </row>
    <row r="118" spans="3:18" x14ac:dyDescent="0.3">
      <c r="C118" s="19">
        <v>221</v>
      </c>
      <c r="D118" t="s">
        <v>180</v>
      </c>
      <c r="E118" s="21">
        <v>1</v>
      </c>
      <c r="P118" s="19">
        <v>235</v>
      </c>
      <c r="Q118" t="s">
        <v>191</v>
      </c>
      <c r="R118" s="21">
        <v>0</v>
      </c>
    </row>
    <row r="119" spans="3:18" x14ac:dyDescent="0.3">
      <c r="C119" s="19">
        <v>222</v>
      </c>
      <c r="D119" t="s">
        <v>181</v>
      </c>
      <c r="E119" s="21">
        <v>1</v>
      </c>
      <c r="P119" s="19">
        <v>236</v>
      </c>
      <c r="Q119" t="s">
        <v>192</v>
      </c>
      <c r="R119" s="21">
        <v>0</v>
      </c>
    </row>
    <row r="120" spans="3:18" x14ac:dyDescent="0.3">
      <c r="C120" s="19">
        <v>223</v>
      </c>
      <c r="D120" t="s">
        <v>182</v>
      </c>
      <c r="E120" s="21">
        <v>1</v>
      </c>
      <c r="P120" s="19">
        <v>237</v>
      </c>
      <c r="Q120" t="s">
        <v>193</v>
      </c>
      <c r="R120" s="21">
        <v>0</v>
      </c>
    </row>
    <row r="121" spans="3:18" x14ac:dyDescent="0.3">
      <c r="C121" s="19">
        <v>224</v>
      </c>
      <c r="D121" t="s">
        <v>183</v>
      </c>
      <c r="E121" s="21">
        <v>1</v>
      </c>
      <c r="P121" s="19">
        <v>241</v>
      </c>
      <c r="Q121" t="s">
        <v>194</v>
      </c>
      <c r="R121" s="21">
        <v>1</v>
      </c>
    </row>
    <row r="122" spans="3:18" x14ac:dyDescent="0.3">
      <c r="C122" s="19">
        <v>225</v>
      </c>
      <c r="D122" t="s">
        <v>184</v>
      </c>
      <c r="E122" s="21">
        <v>1</v>
      </c>
      <c r="P122" s="19">
        <v>242</v>
      </c>
      <c r="Q122" t="s">
        <v>195</v>
      </c>
      <c r="R122" s="21">
        <v>1</v>
      </c>
    </row>
    <row r="123" spans="3:18" x14ac:dyDescent="0.3">
      <c r="C123" s="19">
        <v>226</v>
      </c>
      <c r="D123" t="s">
        <v>185</v>
      </c>
      <c r="E123" s="21">
        <v>1</v>
      </c>
      <c r="P123" s="19">
        <v>243</v>
      </c>
      <c r="Q123" t="s">
        <v>196</v>
      </c>
      <c r="R123" s="21">
        <v>1</v>
      </c>
    </row>
    <row r="124" spans="3:18" x14ac:dyDescent="0.3">
      <c r="C124" s="19">
        <v>227</v>
      </c>
      <c r="D124" t="s">
        <v>186</v>
      </c>
      <c r="E124" s="21">
        <v>1</v>
      </c>
      <c r="P124" s="19">
        <v>244</v>
      </c>
      <c r="Q124" t="s">
        <v>197</v>
      </c>
      <c r="R124" s="21">
        <v>1</v>
      </c>
    </row>
    <row r="125" spans="3:18" x14ac:dyDescent="0.3">
      <c r="C125" s="19">
        <v>228</v>
      </c>
      <c r="D125" t="s">
        <v>187</v>
      </c>
      <c r="E125" s="21">
        <v>1</v>
      </c>
      <c r="P125" s="19">
        <v>245</v>
      </c>
      <c r="Q125" t="s">
        <v>198</v>
      </c>
      <c r="R125" s="21">
        <v>1</v>
      </c>
    </row>
    <row r="126" spans="3:18" x14ac:dyDescent="0.3">
      <c r="C126" s="19">
        <v>229</v>
      </c>
      <c r="D126" t="s">
        <v>188</v>
      </c>
      <c r="E126" s="21">
        <v>1</v>
      </c>
      <c r="P126" s="19">
        <v>246</v>
      </c>
      <c r="Q126" t="s">
        <v>199</v>
      </c>
      <c r="R126" s="21">
        <v>1</v>
      </c>
    </row>
    <row r="127" spans="3:18" x14ac:dyDescent="0.3">
      <c r="C127" s="19">
        <v>230</v>
      </c>
      <c r="D127" t="s">
        <v>189</v>
      </c>
      <c r="E127" s="21">
        <v>1</v>
      </c>
      <c r="P127" s="19">
        <v>247</v>
      </c>
      <c r="Q127" t="s">
        <v>200</v>
      </c>
      <c r="R127" s="21">
        <v>1</v>
      </c>
    </row>
    <row r="128" spans="3:18" ht="27.6" x14ac:dyDescent="0.3">
      <c r="C128" s="19">
        <v>231</v>
      </c>
      <c r="D128" s="45" t="s">
        <v>271</v>
      </c>
      <c r="E128" s="21">
        <v>1</v>
      </c>
      <c r="P128" s="19">
        <v>248</v>
      </c>
      <c r="Q128" t="s">
        <v>201</v>
      </c>
      <c r="R128" s="21">
        <v>0</v>
      </c>
    </row>
    <row r="129" spans="3:18" x14ac:dyDescent="0.3">
      <c r="C129" s="19">
        <v>232</v>
      </c>
      <c r="D129" t="s">
        <v>272</v>
      </c>
      <c r="E129" s="21">
        <v>1</v>
      </c>
      <c r="P129" s="19">
        <v>249</v>
      </c>
      <c r="Q129" t="s">
        <v>202</v>
      </c>
      <c r="R129" s="21">
        <v>1</v>
      </c>
    </row>
    <row r="130" spans="3:18" x14ac:dyDescent="0.3">
      <c r="C130" s="19">
        <v>233</v>
      </c>
      <c r="D130" t="s">
        <v>273</v>
      </c>
      <c r="E130" s="21">
        <v>1</v>
      </c>
      <c r="P130" s="19">
        <v>250</v>
      </c>
      <c r="Q130" t="s">
        <v>203</v>
      </c>
      <c r="R130" s="21">
        <v>1</v>
      </c>
    </row>
    <row r="131" spans="3:18" x14ac:dyDescent="0.3">
      <c r="C131" s="19">
        <v>234</v>
      </c>
      <c r="D131" t="s">
        <v>190</v>
      </c>
      <c r="E131" s="21">
        <v>1</v>
      </c>
      <c r="P131" s="19">
        <v>251</v>
      </c>
      <c r="Q131" t="s">
        <v>204</v>
      </c>
      <c r="R131" s="21">
        <v>1</v>
      </c>
    </row>
    <row r="132" spans="3:18" x14ac:dyDescent="0.3">
      <c r="C132" s="19">
        <v>235</v>
      </c>
      <c r="D132" t="s">
        <v>191</v>
      </c>
      <c r="E132" s="21">
        <v>0</v>
      </c>
      <c r="P132" s="19">
        <v>252</v>
      </c>
      <c r="Q132" t="s">
        <v>205</v>
      </c>
      <c r="R132" s="21">
        <v>0</v>
      </c>
    </row>
    <row r="133" spans="3:18" x14ac:dyDescent="0.3">
      <c r="C133" s="19">
        <v>236</v>
      </c>
      <c r="D133" t="s">
        <v>192</v>
      </c>
      <c r="E133" s="21">
        <v>0</v>
      </c>
      <c r="P133" s="19">
        <v>261</v>
      </c>
      <c r="Q133" t="s">
        <v>206</v>
      </c>
      <c r="R133" s="21">
        <v>1</v>
      </c>
    </row>
    <row r="134" spans="3:18" x14ac:dyDescent="0.3">
      <c r="C134" s="19">
        <v>237</v>
      </c>
      <c r="D134" t="s">
        <v>193</v>
      </c>
      <c r="E134" s="21">
        <v>0</v>
      </c>
      <c r="P134" s="19">
        <v>262</v>
      </c>
      <c r="Q134" t="s">
        <v>207</v>
      </c>
      <c r="R134" s="21">
        <v>1</v>
      </c>
    </row>
    <row r="135" spans="3:18" x14ac:dyDescent="0.3">
      <c r="C135" s="19">
        <v>241</v>
      </c>
      <c r="D135" t="s">
        <v>194</v>
      </c>
      <c r="E135" s="21">
        <v>1</v>
      </c>
      <c r="P135" s="19">
        <v>263</v>
      </c>
      <c r="Q135" t="s">
        <v>208</v>
      </c>
      <c r="R135" s="21">
        <v>1</v>
      </c>
    </row>
    <row r="136" spans="3:18" x14ac:dyDescent="0.3">
      <c r="C136" s="19">
        <v>242</v>
      </c>
      <c r="D136" t="s">
        <v>195</v>
      </c>
      <c r="E136" s="21">
        <v>1</v>
      </c>
      <c r="P136" s="19">
        <v>264</v>
      </c>
      <c r="Q136" t="s">
        <v>209</v>
      </c>
      <c r="R136" s="21">
        <v>1</v>
      </c>
    </row>
    <row r="137" spans="3:18" x14ac:dyDescent="0.3">
      <c r="C137" s="19">
        <v>243</v>
      </c>
      <c r="D137" t="s">
        <v>196</v>
      </c>
      <c r="E137" s="21">
        <v>1</v>
      </c>
      <c r="P137" s="19">
        <v>265</v>
      </c>
      <c r="Q137" t="s">
        <v>210</v>
      </c>
      <c r="R137" s="21">
        <v>1</v>
      </c>
    </row>
    <row r="138" spans="3:18" x14ac:dyDescent="0.3">
      <c r="C138" s="19">
        <v>244</v>
      </c>
      <c r="D138" t="s">
        <v>197</v>
      </c>
      <c r="E138" s="21">
        <v>1</v>
      </c>
      <c r="P138" s="19">
        <v>266</v>
      </c>
      <c r="Q138" t="s">
        <v>211</v>
      </c>
      <c r="R138" s="21">
        <v>1</v>
      </c>
    </row>
    <row r="139" spans="3:18" x14ac:dyDescent="0.3">
      <c r="C139" s="19">
        <v>245</v>
      </c>
      <c r="D139" t="s">
        <v>198</v>
      </c>
      <c r="E139" s="21">
        <v>1</v>
      </c>
      <c r="P139" s="19">
        <v>267</v>
      </c>
      <c r="Q139" t="s">
        <v>212</v>
      </c>
      <c r="R139" s="21">
        <v>1</v>
      </c>
    </row>
    <row r="140" spans="3:18" x14ac:dyDescent="0.3">
      <c r="C140" s="19">
        <v>246</v>
      </c>
      <c r="D140" t="s">
        <v>199</v>
      </c>
      <c r="E140" s="21">
        <v>1</v>
      </c>
      <c r="P140" s="19">
        <v>268</v>
      </c>
      <c r="Q140" t="s">
        <v>213</v>
      </c>
      <c r="R140" s="21">
        <v>1</v>
      </c>
    </row>
    <row r="141" spans="3:18" x14ac:dyDescent="0.3">
      <c r="C141" s="19">
        <v>247</v>
      </c>
      <c r="D141" t="s">
        <v>200</v>
      </c>
      <c r="E141" s="21">
        <v>1</v>
      </c>
      <c r="P141" s="19">
        <v>269</v>
      </c>
      <c r="Q141" t="s">
        <v>214</v>
      </c>
      <c r="R141" s="21">
        <v>0</v>
      </c>
    </row>
    <row r="142" spans="3:18" x14ac:dyDescent="0.3">
      <c r="C142" s="19">
        <v>248</v>
      </c>
      <c r="D142" t="s">
        <v>201</v>
      </c>
      <c r="E142" s="21">
        <v>0</v>
      </c>
      <c r="P142" s="19">
        <v>270</v>
      </c>
      <c r="Q142" t="s">
        <v>215</v>
      </c>
      <c r="R142" s="21">
        <v>1</v>
      </c>
    </row>
    <row r="143" spans="3:18" x14ac:dyDescent="0.3">
      <c r="C143" s="19">
        <v>249</v>
      </c>
      <c r="D143" t="s">
        <v>202</v>
      </c>
      <c r="E143" s="21">
        <v>1</v>
      </c>
      <c r="P143" s="19">
        <v>271</v>
      </c>
      <c r="Q143" t="s">
        <v>216</v>
      </c>
      <c r="R143" s="21">
        <v>1</v>
      </c>
    </row>
    <row r="144" spans="3:18" x14ac:dyDescent="0.3">
      <c r="C144" s="19">
        <v>250</v>
      </c>
      <c r="D144" t="s">
        <v>203</v>
      </c>
      <c r="E144" s="21">
        <v>1</v>
      </c>
      <c r="P144" s="19">
        <v>272</v>
      </c>
      <c r="Q144" t="s">
        <v>217</v>
      </c>
      <c r="R144" s="21">
        <v>1</v>
      </c>
    </row>
    <row r="145" spans="3:18" x14ac:dyDescent="0.3">
      <c r="C145" s="19">
        <v>251</v>
      </c>
      <c r="D145" t="s">
        <v>204</v>
      </c>
      <c r="E145" s="21">
        <v>1</v>
      </c>
      <c r="P145" s="19">
        <v>273</v>
      </c>
      <c r="Q145" t="s">
        <v>218</v>
      </c>
      <c r="R145" s="21">
        <v>1</v>
      </c>
    </row>
    <row r="146" spans="3:18" x14ac:dyDescent="0.3">
      <c r="C146" s="19">
        <v>252</v>
      </c>
      <c r="D146" t="s">
        <v>205</v>
      </c>
      <c r="E146" s="21">
        <v>0</v>
      </c>
      <c r="P146" s="19">
        <v>274</v>
      </c>
      <c r="Q146" t="s">
        <v>219</v>
      </c>
      <c r="R146" s="21">
        <v>1</v>
      </c>
    </row>
    <row r="147" spans="3:18" x14ac:dyDescent="0.3">
      <c r="C147" s="19">
        <v>261</v>
      </c>
      <c r="D147" t="s">
        <v>206</v>
      </c>
      <c r="E147" s="21">
        <v>1</v>
      </c>
      <c r="P147" s="19">
        <v>281</v>
      </c>
      <c r="Q147" t="s">
        <v>220</v>
      </c>
      <c r="R147" s="21">
        <v>1</v>
      </c>
    </row>
    <row r="148" spans="3:18" x14ac:dyDescent="0.3">
      <c r="C148" s="19">
        <v>262</v>
      </c>
      <c r="D148" t="s">
        <v>207</v>
      </c>
      <c r="E148" s="21">
        <v>1</v>
      </c>
      <c r="P148" s="19">
        <v>282</v>
      </c>
      <c r="Q148" t="s">
        <v>221</v>
      </c>
      <c r="R148" s="21">
        <v>1</v>
      </c>
    </row>
    <row r="149" spans="3:18" x14ac:dyDescent="0.3">
      <c r="C149" s="19">
        <v>263</v>
      </c>
      <c r="D149" t="s">
        <v>208</v>
      </c>
      <c r="E149" s="21">
        <v>1</v>
      </c>
      <c r="P149" s="19">
        <v>283</v>
      </c>
      <c r="Q149" t="s">
        <v>222</v>
      </c>
      <c r="R149" s="21">
        <v>1</v>
      </c>
    </row>
    <row r="150" spans="3:18" x14ac:dyDescent="0.3">
      <c r="C150" s="19">
        <v>264</v>
      </c>
      <c r="D150" t="s">
        <v>209</v>
      </c>
      <c r="E150" s="21">
        <v>1</v>
      </c>
      <c r="P150" s="19">
        <v>284</v>
      </c>
      <c r="Q150" t="s">
        <v>223</v>
      </c>
      <c r="R150" s="21">
        <v>1</v>
      </c>
    </row>
    <row r="151" spans="3:18" x14ac:dyDescent="0.3">
      <c r="C151" s="19">
        <v>265</v>
      </c>
      <c r="D151" t="s">
        <v>210</v>
      </c>
      <c r="E151" s="21">
        <v>1</v>
      </c>
      <c r="P151" s="19">
        <v>285</v>
      </c>
      <c r="Q151" t="s">
        <v>224</v>
      </c>
      <c r="R151" s="21">
        <v>1</v>
      </c>
    </row>
    <row r="152" spans="3:18" x14ac:dyDescent="0.3">
      <c r="C152" s="19">
        <v>266</v>
      </c>
      <c r="D152" s="44" t="s">
        <v>211</v>
      </c>
      <c r="E152" s="21">
        <v>1</v>
      </c>
      <c r="P152" s="19">
        <v>286</v>
      </c>
      <c r="Q152" t="s">
        <v>225</v>
      </c>
      <c r="R152" s="21">
        <v>1</v>
      </c>
    </row>
    <row r="153" spans="3:18" x14ac:dyDescent="0.3">
      <c r="C153" s="19">
        <v>267</v>
      </c>
      <c r="D153" t="s">
        <v>212</v>
      </c>
      <c r="E153" s="21">
        <v>1</v>
      </c>
      <c r="P153" s="19">
        <v>287</v>
      </c>
      <c r="Q153" t="s">
        <v>226</v>
      </c>
      <c r="R153" s="21">
        <v>1</v>
      </c>
    </row>
    <row r="154" spans="3:18" x14ac:dyDescent="0.3">
      <c r="C154" s="19">
        <v>268</v>
      </c>
      <c r="D154" t="s">
        <v>213</v>
      </c>
      <c r="E154" s="21">
        <v>1</v>
      </c>
      <c r="P154" s="19">
        <v>288</v>
      </c>
      <c r="Q154" t="s">
        <v>227</v>
      </c>
      <c r="R154" s="21">
        <v>0</v>
      </c>
    </row>
    <row r="155" spans="3:18" x14ac:dyDescent="0.3">
      <c r="C155" s="19">
        <v>269</v>
      </c>
      <c r="D155" t="s">
        <v>214</v>
      </c>
      <c r="E155" s="21">
        <v>0</v>
      </c>
      <c r="P155" s="19">
        <v>289</v>
      </c>
      <c r="Q155" t="s">
        <v>228</v>
      </c>
      <c r="R155" s="21">
        <v>1</v>
      </c>
    </row>
    <row r="156" spans="3:18" x14ac:dyDescent="0.3">
      <c r="C156" s="19">
        <v>270</v>
      </c>
      <c r="D156" t="s">
        <v>215</v>
      </c>
      <c r="E156" s="21">
        <v>1</v>
      </c>
      <c r="P156" s="19">
        <v>290</v>
      </c>
      <c r="Q156" t="s">
        <v>229</v>
      </c>
      <c r="R156" s="21">
        <v>1</v>
      </c>
    </row>
    <row r="157" spans="3:18" x14ac:dyDescent="0.3">
      <c r="C157" s="19">
        <v>271</v>
      </c>
      <c r="D157" t="s">
        <v>216</v>
      </c>
      <c r="E157" s="21">
        <v>1</v>
      </c>
      <c r="P157" s="19">
        <v>291</v>
      </c>
      <c r="Q157" t="s">
        <v>230</v>
      </c>
      <c r="R157" s="21">
        <v>1</v>
      </c>
    </row>
    <row r="158" spans="3:18" x14ac:dyDescent="0.3">
      <c r="C158" s="19">
        <v>272</v>
      </c>
      <c r="D158" t="s">
        <v>217</v>
      </c>
      <c r="E158" s="21">
        <v>1</v>
      </c>
      <c r="P158" s="19">
        <v>292</v>
      </c>
      <c r="Q158" t="s">
        <v>231</v>
      </c>
      <c r="R158" s="21">
        <v>1</v>
      </c>
    </row>
    <row r="159" spans="3:18" x14ac:dyDescent="0.3">
      <c r="C159" s="19">
        <v>273</v>
      </c>
      <c r="D159" t="s">
        <v>218</v>
      </c>
      <c r="E159" s="21">
        <v>1</v>
      </c>
      <c r="P159" s="19">
        <v>293</v>
      </c>
      <c r="Q159" t="s">
        <v>232</v>
      </c>
      <c r="R159" s="21">
        <v>1</v>
      </c>
    </row>
    <row r="160" spans="3:18" x14ac:dyDescent="0.3">
      <c r="C160" s="19">
        <v>274</v>
      </c>
      <c r="D160" t="s">
        <v>219</v>
      </c>
      <c r="E160" s="21">
        <v>1</v>
      </c>
      <c r="P160" s="19">
        <v>294</v>
      </c>
      <c r="Q160" t="s">
        <v>233</v>
      </c>
      <c r="R160" s="21">
        <v>1</v>
      </c>
    </row>
    <row r="161" spans="3:18" x14ac:dyDescent="0.3">
      <c r="C161" s="19">
        <v>281</v>
      </c>
      <c r="D161" t="s">
        <v>220</v>
      </c>
      <c r="E161" s="21">
        <v>1</v>
      </c>
      <c r="P161" s="19">
        <v>301</v>
      </c>
      <c r="Q161" t="s">
        <v>234</v>
      </c>
      <c r="R161" s="21">
        <v>1</v>
      </c>
    </row>
    <row r="162" spans="3:18" x14ac:dyDescent="0.3">
      <c r="C162" s="19">
        <v>282</v>
      </c>
      <c r="D162" t="s">
        <v>221</v>
      </c>
      <c r="E162" s="21">
        <v>1</v>
      </c>
      <c r="P162" s="19">
        <v>302</v>
      </c>
      <c r="Q162" t="s">
        <v>235</v>
      </c>
      <c r="R162" s="21">
        <v>1</v>
      </c>
    </row>
    <row r="163" spans="3:18" x14ac:dyDescent="0.3">
      <c r="C163" s="19">
        <v>283</v>
      </c>
      <c r="D163" t="s">
        <v>222</v>
      </c>
      <c r="E163" s="21">
        <v>1</v>
      </c>
      <c r="P163" s="19">
        <v>303</v>
      </c>
      <c r="Q163" t="s">
        <v>236</v>
      </c>
      <c r="R163" s="21">
        <v>1</v>
      </c>
    </row>
    <row r="164" spans="3:18" x14ac:dyDescent="0.3">
      <c r="C164" s="19">
        <v>284</v>
      </c>
      <c r="D164" t="s">
        <v>223</v>
      </c>
      <c r="E164" s="21">
        <v>1</v>
      </c>
      <c r="P164" s="19">
        <v>304</v>
      </c>
      <c r="Q164" t="s">
        <v>237</v>
      </c>
      <c r="R164" s="21">
        <v>1</v>
      </c>
    </row>
    <row r="165" spans="3:18" x14ac:dyDescent="0.3">
      <c r="C165" s="19">
        <v>285</v>
      </c>
      <c r="D165" t="s">
        <v>224</v>
      </c>
      <c r="E165" s="21">
        <v>1</v>
      </c>
      <c r="P165" s="19">
        <v>305</v>
      </c>
      <c r="Q165" t="s">
        <v>238</v>
      </c>
      <c r="R165" s="21">
        <v>1</v>
      </c>
    </row>
    <row r="166" spans="3:18" x14ac:dyDescent="0.3">
      <c r="C166" s="19">
        <v>286</v>
      </c>
      <c r="D166" t="s">
        <v>225</v>
      </c>
      <c r="E166" s="21">
        <v>1</v>
      </c>
      <c r="P166" s="19">
        <v>306</v>
      </c>
      <c r="Q166" t="s">
        <v>239</v>
      </c>
      <c r="R166" s="21">
        <v>1</v>
      </c>
    </row>
    <row r="167" spans="3:18" x14ac:dyDescent="0.3">
      <c r="C167" s="19">
        <v>287</v>
      </c>
      <c r="D167" t="s">
        <v>226</v>
      </c>
      <c r="E167" s="21">
        <v>1</v>
      </c>
      <c r="P167" s="19">
        <v>307</v>
      </c>
      <c r="Q167" t="s">
        <v>240</v>
      </c>
      <c r="R167" s="21">
        <v>1</v>
      </c>
    </row>
    <row r="168" spans="3:18" x14ac:dyDescent="0.3">
      <c r="C168" s="19">
        <v>288</v>
      </c>
      <c r="D168" t="s">
        <v>227</v>
      </c>
      <c r="E168" s="21">
        <v>0</v>
      </c>
      <c r="P168" s="19">
        <v>309</v>
      </c>
      <c r="Q168" t="s">
        <v>241</v>
      </c>
      <c r="R168" s="21">
        <v>1</v>
      </c>
    </row>
    <row r="169" spans="3:18" x14ac:dyDescent="0.3">
      <c r="C169" s="19">
        <v>289</v>
      </c>
      <c r="D169" t="s">
        <v>228</v>
      </c>
      <c r="E169" s="21">
        <v>1</v>
      </c>
      <c r="P169" s="19">
        <v>310</v>
      </c>
      <c r="Q169" t="s">
        <v>242</v>
      </c>
      <c r="R169" s="21">
        <v>1</v>
      </c>
    </row>
    <row r="170" spans="3:18" x14ac:dyDescent="0.3">
      <c r="C170" s="19">
        <v>290</v>
      </c>
      <c r="D170" t="s">
        <v>229</v>
      </c>
      <c r="E170" s="21">
        <v>1</v>
      </c>
      <c r="P170" s="19">
        <v>311</v>
      </c>
      <c r="Q170" t="s">
        <v>243</v>
      </c>
      <c r="R170" s="21">
        <v>1</v>
      </c>
    </row>
    <row r="171" spans="3:18" x14ac:dyDescent="0.3">
      <c r="C171" s="19">
        <v>291</v>
      </c>
      <c r="D171" t="s">
        <v>230</v>
      </c>
      <c r="E171" s="21">
        <v>1</v>
      </c>
      <c r="P171" s="19">
        <v>312</v>
      </c>
      <c r="Q171" t="s">
        <v>244</v>
      </c>
      <c r="R171" s="21">
        <v>1</v>
      </c>
    </row>
    <row r="172" spans="3:18" x14ac:dyDescent="0.3">
      <c r="C172" s="19">
        <v>292</v>
      </c>
      <c r="D172" t="s">
        <v>231</v>
      </c>
      <c r="E172" s="21">
        <v>1</v>
      </c>
      <c r="P172" s="19">
        <v>321</v>
      </c>
      <c r="Q172" t="s">
        <v>245</v>
      </c>
      <c r="R172" s="21">
        <v>1</v>
      </c>
    </row>
    <row r="173" spans="3:18" x14ac:dyDescent="0.3">
      <c r="C173" s="19">
        <v>293</v>
      </c>
      <c r="D173" t="s">
        <v>232</v>
      </c>
      <c r="E173" s="21">
        <v>1</v>
      </c>
      <c r="P173" s="19">
        <v>322</v>
      </c>
      <c r="Q173" s="28" t="s">
        <v>246</v>
      </c>
      <c r="R173" s="21">
        <v>1</v>
      </c>
    </row>
    <row r="174" spans="3:18" x14ac:dyDescent="0.3">
      <c r="C174" s="19">
        <v>294</v>
      </c>
      <c r="D174" t="s">
        <v>233</v>
      </c>
      <c r="E174" s="21">
        <v>1</v>
      </c>
      <c r="P174" s="19">
        <v>323</v>
      </c>
      <c r="Q174" t="s">
        <v>247</v>
      </c>
      <c r="R174" s="21">
        <v>1</v>
      </c>
    </row>
    <row r="175" spans="3:18" x14ac:dyDescent="0.3">
      <c r="C175" s="19">
        <v>301</v>
      </c>
      <c r="D175" t="s">
        <v>234</v>
      </c>
      <c r="E175" s="21">
        <v>1</v>
      </c>
      <c r="P175" s="19">
        <v>331</v>
      </c>
      <c r="Q175" t="s">
        <v>248</v>
      </c>
      <c r="R175" s="21">
        <v>0</v>
      </c>
    </row>
    <row r="176" spans="3:18" x14ac:dyDescent="0.3">
      <c r="C176" s="19">
        <v>302</v>
      </c>
      <c r="D176" t="s">
        <v>235</v>
      </c>
      <c r="E176" s="21">
        <v>1</v>
      </c>
      <c r="P176" s="19">
        <v>332</v>
      </c>
      <c r="Q176" t="s">
        <v>249</v>
      </c>
      <c r="R176" s="21">
        <v>0</v>
      </c>
    </row>
    <row r="177" spans="3:18" x14ac:dyDescent="0.3">
      <c r="C177" s="19">
        <v>303</v>
      </c>
      <c r="D177" t="s">
        <v>236</v>
      </c>
      <c r="E177" s="21">
        <v>1</v>
      </c>
      <c r="P177" s="19">
        <v>340</v>
      </c>
      <c r="Q177" t="s">
        <v>264</v>
      </c>
      <c r="R177" s="43">
        <v>10</v>
      </c>
    </row>
    <row r="178" spans="3:18" x14ac:dyDescent="0.3">
      <c r="C178" s="19">
        <v>304</v>
      </c>
      <c r="D178" t="s">
        <v>237</v>
      </c>
      <c r="E178" s="21">
        <v>1</v>
      </c>
      <c r="P178" s="19">
        <v>341</v>
      </c>
      <c r="Q178" s="44" t="s">
        <v>265</v>
      </c>
      <c r="R178" s="43">
        <v>0</v>
      </c>
    </row>
    <row r="179" spans="3:18" x14ac:dyDescent="0.3">
      <c r="C179" s="19">
        <v>305</v>
      </c>
      <c r="D179" t="s">
        <v>238</v>
      </c>
      <c r="E179" s="21">
        <v>1</v>
      </c>
      <c r="P179" s="19">
        <v>342</v>
      </c>
      <c r="Q179" t="s">
        <v>266</v>
      </c>
      <c r="R179" s="43">
        <v>0</v>
      </c>
    </row>
    <row r="180" spans="3:18" x14ac:dyDescent="0.3">
      <c r="C180" s="19">
        <v>306</v>
      </c>
      <c r="D180" t="s">
        <v>239</v>
      </c>
      <c r="E180" s="21">
        <v>1</v>
      </c>
      <c r="P180" s="19">
        <v>343</v>
      </c>
      <c r="Q180" t="s">
        <v>267</v>
      </c>
      <c r="R180" s="43">
        <v>0</v>
      </c>
    </row>
    <row r="181" spans="3:18" x14ac:dyDescent="0.3">
      <c r="C181" s="19">
        <v>307</v>
      </c>
      <c r="D181" t="s">
        <v>240</v>
      </c>
      <c r="E181" s="21">
        <v>1</v>
      </c>
      <c r="P181" s="19">
        <v>344</v>
      </c>
      <c r="Q181" t="s">
        <v>268</v>
      </c>
      <c r="R181" s="43">
        <v>0</v>
      </c>
    </row>
    <row r="182" spans="3:18" x14ac:dyDescent="0.3">
      <c r="C182" s="19">
        <v>309</v>
      </c>
      <c r="D182" t="s">
        <v>241</v>
      </c>
      <c r="E182" s="21">
        <v>1</v>
      </c>
      <c r="P182" s="19">
        <v>345</v>
      </c>
      <c r="Q182" t="s">
        <v>269</v>
      </c>
      <c r="R182" s="43">
        <v>0</v>
      </c>
    </row>
    <row r="183" spans="3:18" x14ac:dyDescent="0.3">
      <c r="C183" s="19">
        <v>310</v>
      </c>
      <c r="D183" t="s">
        <v>242</v>
      </c>
      <c r="E183" s="21">
        <v>1</v>
      </c>
      <c r="P183" s="19">
        <v>346</v>
      </c>
      <c r="Q183" t="s">
        <v>270</v>
      </c>
      <c r="R183" s="43">
        <v>0</v>
      </c>
    </row>
    <row r="184" spans="3:18" x14ac:dyDescent="0.3">
      <c r="C184" s="19">
        <v>311</v>
      </c>
      <c r="D184" t="s">
        <v>243</v>
      </c>
      <c r="E184" s="21">
        <v>1</v>
      </c>
    </row>
    <row r="185" spans="3:18" x14ac:dyDescent="0.3">
      <c r="C185" s="19">
        <v>312</v>
      </c>
      <c r="D185" t="s">
        <v>244</v>
      </c>
      <c r="E185" s="21">
        <v>1</v>
      </c>
    </row>
    <row r="186" spans="3:18" x14ac:dyDescent="0.3">
      <c r="C186" s="19">
        <v>321</v>
      </c>
      <c r="D186" t="s">
        <v>245</v>
      </c>
      <c r="E186" s="21">
        <v>1</v>
      </c>
    </row>
    <row r="187" spans="3:18" x14ac:dyDescent="0.3">
      <c r="C187" s="19">
        <v>322</v>
      </c>
      <c r="D187" s="28" t="s">
        <v>246</v>
      </c>
      <c r="E187" s="21">
        <v>1</v>
      </c>
    </row>
    <row r="188" spans="3:18" x14ac:dyDescent="0.3">
      <c r="C188" s="19">
        <v>323</v>
      </c>
      <c r="D188" t="s">
        <v>247</v>
      </c>
      <c r="E188" s="21">
        <v>1</v>
      </c>
    </row>
    <row r="189" spans="3:18" x14ac:dyDescent="0.3">
      <c r="C189" s="19">
        <v>331</v>
      </c>
      <c r="D189" t="s">
        <v>248</v>
      </c>
      <c r="E189" s="21">
        <v>0</v>
      </c>
    </row>
    <row r="190" spans="3:18" x14ac:dyDescent="0.3">
      <c r="C190" s="19">
        <v>332</v>
      </c>
      <c r="D190" s="44" t="s">
        <v>249</v>
      </c>
      <c r="E190" s="21">
        <v>0</v>
      </c>
    </row>
    <row r="191" spans="3:18" x14ac:dyDescent="0.3">
      <c r="C191" s="19">
        <v>340</v>
      </c>
      <c r="D191" t="s">
        <v>264</v>
      </c>
      <c r="E191" s="43">
        <v>10</v>
      </c>
    </row>
    <row r="192" spans="3:18" x14ac:dyDescent="0.3">
      <c r="C192" s="19">
        <v>341</v>
      </c>
      <c r="D192" s="44" t="s">
        <v>265</v>
      </c>
      <c r="E192" s="43">
        <v>0</v>
      </c>
    </row>
    <row r="193" spans="3:5" x14ac:dyDescent="0.3">
      <c r="C193" s="19">
        <v>342</v>
      </c>
      <c r="D193" t="s">
        <v>266</v>
      </c>
      <c r="E193" s="43">
        <v>0</v>
      </c>
    </row>
    <row r="194" spans="3:5" x14ac:dyDescent="0.3">
      <c r="C194" s="19">
        <v>343</v>
      </c>
      <c r="D194" t="s">
        <v>267</v>
      </c>
      <c r="E194" s="43">
        <v>0</v>
      </c>
    </row>
    <row r="195" spans="3:5" x14ac:dyDescent="0.3">
      <c r="C195" s="19">
        <v>344</v>
      </c>
      <c r="D195" t="s">
        <v>268</v>
      </c>
      <c r="E195" s="43">
        <v>0</v>
      </c>
    </row>
    <row r="196" spans="3:5" x14ac:dyDescent="0.3">
      <c r="C196" s="19">
        <v>345</v>
      </c>
      <c r="D196" t="s">
        <v>269</v>
      </c>
      <c r="E196" s="43">
        <v>0</v>
      </c>
    </row>
    <row r="197" spans="3:5" x14ac:dyDescent="0.3">
      <c r="C197" s="19">
        <v>346</v>
      </c>
      <c r="D197" t="s">
        <v>270</v>
      </c>
      <c r="E197" s="43">
        <v>0</v>
      </c>
    </row>
  </sheetData>
  <sheetProtection password="CADF" sheet="1" objects="1" scenarios="1" selectLockedCells="1"/>
  <customSheetViews>
    <customSheetView guid="{674D6F3B-B47A-424D-A030-2C6C33F15379}" state="hidden">
      <selection activeCell="R35" sqref="R35"/>
      <pageMargins left="0.7" right="0.7" top="0.75" bottom="0.75" header="0.3" footer="0.3"/>
      <pageSetup paperSize="9" orientation="portrait" horizontalDpi="0" verticalDpi="0" r:id="rId1"/>
    </customSheetView>
  </customSheetViews>
  <pageMargins left="0.7" right="0.7" top="0.75" bottom="0.75" header="0.3" footer="0.3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Web 1.3</vt:lpstr>
      <vt:lpstr>Sheet3</vt:lpstr>
      <vt:lpstr>Buy_backs</vt:lpstr>
      <vt:lpstr>Dimensions</vt:lpstr>
      <vt:lpstr>Members</vt:lpstr>
      <vt:lpstr>NHSmember</vt:lpstr>
      <vt:lpstr>Nonmembers</vt:lpstr>
      <vt:lpstr>Payment</vt:lpstr>
      <vt:lpstr>'Web 1.3'!Print_Area</vt:lpstr>
      <vt:lpstr>Title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</dc:creator>
  <cp:lastModifiedBy>Jill</cp:lastModifiedBy>
  <cp:lastPrinted>2019-10-07T11:35:52Z</cp:lastPrinted>
  <dcterms:created xsi:type="dcterms:W3CDTF">2018-08-10T14:46:51Z</dcterms:created>
  <dcterms:modified xsi:type="dcterms:W3CDTF">2019-10-07T11:35:58Z</dcterms:modified>
</cp:coreProperties>
</file>